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投资概算表" sheetId="5" r:id="rId1"/>
  </sheets>
  <calcPr calcId="144525" iterate="1" iterateCount="100" iterateDelta="0.001"/>
</workbook>
</file>

<file path=xl/sharedStrings.xml><?xml version="1.0" encoding="utf-8"?>
<sst xmlns="http://schemas.openxmlformats.org/spreadsheetml/2006/main" count="39" uniqueCount="36">
  <si>
    <t>附件</t>
  </si>
  <si>
    <t>柳州市“互联网+人社”三期项目项目投资概算表</t>
  </si>
  <si>
    <t>序号</t>
  </si>
  <si>
    <t>工程或费用名称</t>
  </si>
  <si>
    <t>投资估算造价（万元）</t>
  </si>
  <si>
    <t>投资占比(%)</t>
  </si>
  <si>
    <t>备注</t>
  </si>
  <si>
    <t>建筑工程费</t>
  </si>
  <si>
    <t>软硬件购置及安装费</t>
  </si>
  <si>
    <t>软件开发费</t>
  </si>
  <si>
    <t>其它费用</t>
  </si>
  <si>
    <t>合计</t>
  </si>
  <si>
    <t>一</t>
  </si>
  <si>
    <t>工程费用</t>
  </si>
  <si>
    <t>就业直播招聘平台</t>
  </si>
  <si>
    <t>“互联网+劳动关系”平台升级</t>
  </si>
  <si>
    <t>一体化综合数据管理平台</t>
  </si>
  <si>
    <t>人社电子地图</t>
  </si>
  <si>
    <t>广西“数智人社”系统社保基金板块本地化改造</t>
  </si>
  <si>
    <t>PC集中备份与恢复系统平台</t>
  </si>
  <si>
    <t>广西“数智人社”开发系统创新应用</t>
  </si>
  <si>
    <t>商用密码应用建设</t>
  </si>
  <si>
    <t>二</t>
  </si>
  <si>
    <t>工程其他费用</t>
  </si>
  <si>
    <t>设计费（咨询服务费）</t>
  </si>
  <si>
    <t>依据柳财审〔2020〕16号计取</t>
  </si>
  <si>
    <t>三级信息安全等级保护测评费</t>
  </si>
  <si>
    <t>第三方测评费</t>
  </si>
  <si>
    <t>三级商用密码应用安全性评估费</t>
  </si>
  <si>
    <t>依据桂财建〔2023〕102号文计取</t>
  </si>
  <si>
    <t>工程监理费</t>
  </si>
  <si>
    <t>工程竣工（决算）审计费</t>
  </si>
  <si>
    <t>三</t>
  </si>
  <si>
    <t>预备费</t>
  </si>
  <si>
    <t>四</t>
  </si>
  <si>
    <t>项目总投资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</si>
</sst>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仿宋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6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0" xfId="0" applyFill="1" applyAlignment="1">
      <alignment horizontal="center" wrapText="1"/>
    </xf>
    <xf numFmtId="10" fontId="3" fillId="0" borderId="1" xfId="11" applyNumberFormat="1" applyFont="1" applyBorder="1" applyAlignment="1">
      <alignment horizontal="center" vertical="center" wrapText="1"/>
    </xf>
    <xf numFmtId="10" fontId="4" fillId="0" borderId="1" xfId="11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topLeftCell="B3" workbookViewId="0">
      <selection activeCell="B7" sqref="B7:B21"/>
    </sheetView>
  </sheetViews>
  <sheetFormatPr defaultColWidth="9" defaultRowHeight="13.5"/>
  <cols>
    <col min="1" max="1" width="5.125" customWidth="1"/>
    <col min="2" max="2" width="30.375" customWidth="1"/>
    <col min="3" max="3" width="7.25" customWidth="1"/>
    <col min="4" max="4" width="14" customWidth="1"/>
    <col min="5" max="5" width="11.625" customWidth="1"/>
    <col min="6" max="6" width="10.625" customWidth="1"/>
    <col min="7" max="7" width="13.125" customWidth="1"/>
    <col min="8" max="8" width="16" customWidth="1"/>
    <col min="9" max="9" width="19" customWidth="1"/>
  </cols>
  <sheetData>
    <row r="1" ht="15.75" spans="1:1">
      <c r="A1" s="1" t="s">
        <v>0</v>
      </c>
    </row>
    <row r="2" ht="20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3"/>
      <c r="B3" s="4"/>
      <c r="C3" s="3"/>
      <c r="D3" s="3"/>
      <c r="E3" s="15"/>
      <c r="F3" s="15"/>
      <c r="G3" s="15"/>
      <c r="H3" s="15"/>
      <c r="I3" s="15"/>
    </row>
    <row r="4" ht="14.25" spans="1:9">
      <c r="A4" s="5" t="s">
        <v>2</v>
      </c>
      <c r="B4" s="5" t="s">
        <v>3</v>
      </c>
      <c r="C4" s="5" t="s">
        <v>4</v>
      </c>
      <c r="D4" s="5"/>
      <c r="E4" s="5"/>
      <c r="F4" s="5"/>
      <c r="G4" s="5"/>
      <c r="H4" s="5" t="s">
        <v>5</v>
      </c>
      <c r="I4" s="5" t="s">
        <v>6</v>
      </c>
    </row>
    <row r="5" ht="28.5" spans="1:9">
      <c r="A5" s="5"/>
      <c r="B5" s="5"/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/>
      <c r="I5" s="5"/>
    </row>
    <row r="6" ht="14.25" spans="1:9">
      <c r="A6" s="6" t="s">
        <v>12</v>
      </c>
      <c r="B6" s="7" t="s">
        <v>13</v>
      </c>
      <c r="C6" s="8"/>
      <c r="D6" s="9">
        <f>D14</f>
        <v>46.23</v>
      </c>
      <c r="E6" s="9">
        <f>SUM(E7:E13)</f>
        <v>594.49</v>
      </c>
      <c r="F6" s="9">
        <f>SUM(F7:F9)</f>
        <v>0</v>
      </c>
      <c r="G6" s="9">
        <f>SUM(C6:F6)</f>
        <v>640.72</v>
      </c>
      <c r="H6" s="16">
        <f t="shared" ref="H6:H23" si="0">G6/$G$23</f>
        <v>0.898267226929399</v>
      </c>
      <c r="I6" s="18"/>
    </row>
    <row r="7" ht="14.25" spans="1:9">
      <c r="A7" s="10">
        <v>1</v>
      </c>
      <c r="B7" s="11" t="s">
        <v>14</v>
      </c>
      <c r="C7" s="12"/>
      <c r="D7" s="12"/>
      <c r="E7" s="13">
        <v>38.73</v>
      </c>
      <c r="F7" s="13"/>
      <c r="G7" s="13">
        <f t="shared" ref="G6:G14" si="1">SUM(C7:F7)</f>
        <v>38.73</v>
      </c>
      <c r="H7" s="17">
        <f t="shared" si="0"/>
        <v>0.0542981172727176</v>
      </c>
      <c r="I7" s="19"/>
    </row>
    <row r="8" ht="21" customHeight="1" spans="1:9">
      <c r="A8" s="10">
        <v>2</v>
      </c>
      <c r="B8" s="11" t="s">
        <v>15</v>
      </c>
      <c r="C8" s="12"/>
      <c r="D8" s="12"/>
      <c r="E8" s="13">
        <v>187.69</v>
      </c>
      <c r="F8" s="13"/>
      <c r="G8" s="13">
        <f t="shared" si="1"/>
        <v>187.69</v>
      </c>
      <c r="H8" s="17">
        <f t="shared" si="0"/>
        <v>0.263134872990353</v>
      </c>
      <c r="I8" s="19"/>
    </row>
    <row r="9" ht="14.25" spans="1:9">
      <c r="A9" s="10">
        <v>3</v>
      </c>
      <c r="B9" s="11" t="s">
        <v>16</v>
      </c>
      <c r="C9" s="12"/>
      <c r="D9" s="12"/>
      <c r="E9" s="13">
        <v>200.2</v>
      </c>
      <c r="F9" s="13"/>
      <c r="G9" s="13">
        <f t="shared" si="1"/>
        <v>200.2</v>
      </c>
      <c r="H9" s="17">
        <f t="shared" si="0"/>
        <v>0.28067345928216</v>
      </c>
      <c r="I9" s="19"/>
    </row>
    <row r="10" ht="14.25" spans="1:9">
      <c r="A10" s="10">
        <v>4</v>
      </c>
      <c r="B10" s="11" t="s">
        <v>17</v>
      </c>
      <c r="C10" s="8"/>
      <c r="D10" s="8"/>
      <c r="E10" s="13">
        <v>10</v>
      </c>
      <c r="F10" s="9"/>
      <c r="G10" s="13">
        <f t="shared" si="1"/>
        <v>10</v>
      </c>
      <c r="H10" s="17">
        <f t="shared" si="0"/>
        <v>0.0140196533107972</v>
      </c>
      <c r="I10" s="18"/>
    </row>
    <row r="11" ht="28.5" spans="1:9">
      <c r="A11" s="10">
        <v>5</v>
      </c>
      <c r="B11" s="11" t="s">
        <v>18</v>
      </c>
      <c r="C11" s="8"/>
      <c r="D11" s="8"/>
      <c r="E11" s="13">
        <v>43.12</v>
      </c>
      <c r="F11" s="9"/>
      <c r="G11" s="13">
        <f t="shared" si="1"/>
        <v>43.12</v>
      </c>
      <c r="H11" s="17">
        <f t="shared" si="0"/>
        <v>0.0604527450761576</v>
      </c>
      <c r="I11" s="18"/>
    </row>
    <row r="12" ht="14.25" spans="1:9">
      <c r="A12" s="10">
        <v>6</v>
      </c>
      <c r="B12" s="11" t="s">
        <v>19</v>
      </c>
      <c r="C12" s="8"/>
      <c r="D12" s="8"/>
      <c r="E12" s="13">
        <v>32.8</v>
      </c>
      <c r="F12" s="9"/>
      <c r="G12" s="13">
        <f t="shared" si="1"/>
        <v>32.8</v>
      </c>
      <c r="H12" s="17">
        <f t="shared" si="0"/>
        <v>0.0459844628594148</v>
      </c>
      <c r="I12" s="18"/>
    </row>
    <row r="13" ht="28.5" spans="1:9">
      <c r="A13" s="10">
        <v>7</v>
      </c>
      <c r="B13" s="11" t="s">
        <v>20</v>
      </c>
      <c r="C13" s="8"/>
      <c r="D13" s="8"/>
      <c r="E13" s="13">
        <v>81.95</v>
      </c>
      <c r="F13" s="9"/>
      <c r="G13" s="13">
        <f t="shared" si="1"/>
        <v>81.95</v>
      </c>
      <c r="H13" s="17">
        <f t="shared" si="0"/>
        <v>0.114891058881983</v>
      </c>
      <c r="I13" s="18"/>
    </row>
    <row r="14" ht="14.25" spans="1:9">
      <c r="A14" s="10">
        <v>8</v>
      </c>
      <c r="B14" s="11" t="s">
        <v>21</v>
      </c>
      <c r="C14" s="8"/>
      <c r="D14" s="13">
        <v>46.23</v>
      </c>
      <c r="E14" s="13"/>
      <c r="F14" s="9"/>
      <c r="G14" s="13">
        <f t="shared" si="1"/>
        <v>46.23</v>
      </c>
      <c r="H14" s="17">
        <f t="shared" si="0"/>
        <v>0.0648128572558155</v>
      </c>
      <c r="I14" s="18"/>
    </row>
    <row r="15" ht="14.25" spans="1:9">
      <c r="A15" s="6" t="s">
        <v>22</v>
      </c>
      <c r="B15" s="14" t="s">
        <v>23</v>
      </c>
      <c r="C15" s="8"/>
      <c r="D15" s="8"/>
      <c r="E15" s="9"/>
      <c r="F15" s="9">
        <f>SUM(F16:F21)</f>
        <v>59.75</v>
      </c>
      <c r="G15" s="9">
        <f>SUM(G16:G21)</f>
        <v>59.75</v>
      </c>
      <c r="H15" s="16">
        <f t="shared" si="0"/>
        <v>0.0837674285320133</v>
      </c>
      <c r="I15" s="18"/>
    </row>
    <row r="16" ht="24" spans="1:9">
      <c r="A16" s="10">
        <v>1</v>
      </c>
      <c r="B16" s="11" t="s">
        <v>24</v>
      </c>
      <c r="C16" s="12"/>
      <c r="D16" s="12"/>
      <c r="E16" s="13"/>
      <c r="F16" s="13">
        <v>15.38</v>
      </c>
      <c r="G16" s="13">
        <f>F16</f>
        <v>15.38</v>
      </c>
      <c r="H16" s="17">
        <f t="shared" si="0"/>
        <v>0.0215622267920061</v>
      </c>
      <c r="I16" s="20" t="s">
        <v>25</v>
      </c>
    </row>
    <row r="17" ht="24" spans="1:9">
      <c r="A17" s="10">
        <v>2</v>
      </c>
      <c r="B17" s="11" t="s">
        <v>26</v>
      </c>
      <c r="C17" s="12"/>
      <c r="D17" s="12"/>
      <c r="E17" s="13"/>
      <c r="F17" s="13">
        <v>10</v>
      </c>
      <c r="G17" s="13">
        <f t="shared" ref="G16:G21" si="2">F17</f>
        <v>10</v>
      </c>
      <c r="H17" s="17">
        <f t="shared" si="0"/>
        <v>0.0140196533107972</v>
      </c>
      <c r="I17" s="20" t="s">
        <v>25</v>
      </c>
    </row>
    <row r="18" ht="24" spans="1:9">
      <c r="A18" s="10">
        <v>3</v>
      </c>
      <c r="B18" s="11" t="s">
        <v>27</v>
      </c>
      <c r="C18" s="12"/>
      <c r="D18" s="12"/>
      <c r="E18" s="13"/>
      <c r="F18" s="13">
        <v>11.41</v>
      </c>
      <c r="G18" s="13">
        <f t="shared" si="2"/>
        <v>11.41</v>
      </c>
      <c r="H18" s="17">
        <f t="shared" si="0"/>
        <v>0.0159964244276196</v>
      </c>
      <c r="I18" s="20" t="s">
        <v>25</v>
      </c>
    </row>
    <row r="19" ht="24" spans="1:9">
      <c r="A19" s="10">
        <v>4</v>
      </c>
      <c r="B19" s="11" t="s">
        <v>28</v>
      </c>
      <c r="C19" s="12"/>
      <c r="D19" s="12"/>
      <c r="E19" s="13"/>
      <c r="F19" s="13">
        <v>6</v>
      </c>
      <c r="G19" s="13">
        <f t="shared" si="2"/>
        <v>6</v>
      </c>
      <c r="H19" s="17">
        <f t="shared" si="0"/>
        <v>0.00841179198647832</v>
      </c>
      <c r="I19" s="20" t="s">
        <v>29</v>
      </c>
    </row>
    <row r="20" ht="24" spans="1:9">
      <c r="A20" s="10">
        <v>5</v>
      </c>
      <c r="B20" s="11" t="s">
        <v>30</v>
      </c>
      <c r="C20" s="12"/>
      <c r="D20" s="12"/>
      <c r="E20" s="13"/>
      <c r="F20" s="13">
        <v>15.68</v>
      </c>
      <c r="G20" s="13">
        <f t="shared" si="2"/>
        <v>15.68</v>
      </c>
      <c r="H20" s="17">
        <f t="shared" si="0"/>
        <v>0.02198281639133</v>
      </c>
      <c r="I20" s="20" t="s">
        <v>25</v>
      </c>
    </row>
    <row r="21" ht="14.25" spans="1:9">
      <c r="A21" s="10">
        <v>6</v>
      </c>
      <c r="B21" s="11" t="s">
        <v>31</v>
      </c>
      <c r="C21" s="12"/>
      <c r="D21" s="12"/>
      <c r="E21" s="13"/>
      <c r="F21" s="13">
        <v>1.28</v>
      </c>
      <c r="G21" s="13">
        <f t="shared" si="2"/>
        <v>1.28</v>
      </c>
      <c r="H21" s="17">
        <f t="shared" si="0"/>
        <v>0.00179451562378204</v>
      </c>
      <c r="I21" s="20"/>
    </row>
    <row r="22" ht="14.25" spans="1:9">
      <c r="A22" s="6" t="s">
        <v>32</v>
      </c>
      <c r="B22" s="7" t="s">
        <v>33</v>
      </c>
      <c r="C22" s="8"/>
      <c r="D22" s="8"/>
      <c r="E22" s="9"/>
      <c r="F22" s="9"/>
      <c r="G22" s="9">
        <f>G6*2%</f>
        <v>12.8144</v>
      </c>
      <c r="H22" s="16">
        <f t="shared" si="0"/>
        <v>0.017965344538588</v>
      </c>
      <c r="I22" s="21"/>
    </row>
    <row r="23" ht="14.25" spans="1:9">
      <c r="A23" s="6" t="s">
        <v>34</v>
      </c>
      <c r="B23" s="7" t="s">
        <v>35</v>
      </c>
      <c r="C23" s="8"/>
      <c r="D23" s="8"/>
      <c r="E23" s="9"/>
      <c r="F23" s="9"/>
      <c r="G23" s="9">
        <f>G6+G15+G22</f>
        <v>713.2844</v>
      </c>
      <c r="H23" s="16">
        <f t="shared" si="0"/>
        <v>1</v>
      </c>
      <c r="I23" s="22"/>
    </row>
  </sheetData>
  <mergeCells count="6">
    <mergeCell ref="A2:I2"/>
    <mergeCell ref="C4:G4"/>
    <mergeCell ref="A4:A5"/>
    <mergeCell ref="B4:B5"/>
    <mergeCell ref="H4:H5"/>
    <mergeCell ref="I4:I5"/>
  </mergeCells>
  <pageMargins left="0.75" right="0.75" top="0.511805555555556" bottom="0.393055555555556" header="0.5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投资概算表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刘方芳</cp:lastModifiedBy>
  <dcterms:created xsi:type="dcterms:W3CDTF">2023-02-25T18:30:00Z</dcterms:created>
  <cp:lastPrinted>2023-03-01T19:42:00Z</cp:lastPrinted>
  <dcterms:modified xsi:type="dcterms:W3CDTF">2023-12-12T08:54:52Z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9C46785EECE94C75B92EAEF15F219786_13</vt:lpwstr>
  </property>
  <property fmtid="{D5CDD505-2E9C-101B-9397-08002B2CF9AE}" pid="3" name="KSOProductBuildVer">
    <vt:lpwstr>2052-11.8.2.10624</vt:lpwstr>
  </property>
</Properties>
</file>