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externalLinks/externalLink1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375" activeTab="0"/>
  </bookViews>
  <sheets>
    <sheet name="Sheet1" sheetId="1" r:id="rId2"/>
  </sheets>
  <externalReferences>
    <externalReference r:id="rId5"/>
  </externalReferences>
  <definedNames/>
  <calcPr fullCalcOnLoad="1"/>
</workbook>
</file>

<file path=xl/sharedStrings.xml><?xml version="1.0" encoding="utf-8"?>
<sst xmlns="http://schemas.openxmlformats.org/spreadsheetml/2006/main" count="29" uniqueCount="28">
  <si>
    <t>柳州市社会福利院智慧化养老项目总投资概算表</t>
  </si>
  <si>
    <r>
      <rPr>
        <b/>
        <sz val="10"/>
        <rFont val="宋体"/>
        <family val="2"/>
        <charset val="-122"/>
      </rPr>
      <t>序号</t>
    </r>
  </si>
  <si>
    <r>
      <rPr>
        <b/>
        <sz val="10"/>
        <rFont val="宋体"/>
        <family val="2"/>
        <charset val="-122"/>
      </rPr>
      <t>工程或费用名称</t>
    </r>
  </si>
  <si>
    <r>
      <rPr>
        <b/>
        <sz val="10"/>
        <rFont val="宋体"/>
        <family val="2"/>
        <charset val="-122"/>
      </rPr>
      <t>项目投资概算（万元）</t>
    </r>
  </si>
  <si>
    <r>
      <rPr>
        <b/>
        <sz val="10"/>
        <rFont val="宋体"/>
        <family val="2"/>
        <charset val="-122"/>
      </rPr>
      <t>投资占比</t>
    </r>
    <r>
      <rPr>
        <b/>
        <sz val="10"/>
        <rFont val="Times New Roman"/>
        <family val="2"/>
        <charset val="-122"/>
      </rPr>
      <t>(%)</t>
    </r>
  </si>
  <si>
    <r>
      <rPr>
        <b/>
        <sz val="10"/>
        <rFont val="宋体"/>
        <family val="2"/>
        <charset val="-122"/>
      </rPr>
      <t>备注</t>
    </r>
  </si>
  <si>
    <r>
      <rPr>
        <b/>
        <sz val="10"/>
        <rFont val="宋体"/>
        <family val="2"/>
        <charset val="-122"/>
      </rPr>
      <t>硬件及服务采购费</t>
    </r>
  </si>
  <si>
    <r>
      <rPr>
        <b/>
        <sz val="10"/>
        <rFont val="宋体"/>
        <family val="2"/>
        <charset val="-122"/>
      </rPr>
      <t>软件开发费</t>
    </r>
  </si>
  <si>
    <r>
      <rPr>
        <b/>
        <sz val="10"/>
        <rFont val="宋体"/>
        <family val="2"/>
        <charset val="-122"/>
      </rPr>
      <t>其他费用</t>
    </r>
  </si>
  <si>
    <r>
      <rPr>
        <b/>
        <sz val="10"/>
        <rFont val="宋体"/>
        <family val="2"/>
        <charset val="-122"/>
      </rPr>
      <t>合计</t>
    </r>
  </si>
  <si>
    <r>
      <rPr>
        <b/>
        <sz val="10"/>
        <rFont val="宋体"/>
        <family val="2"/>
        <charset val="-122"/>
      </rPr>
      <t>一</t>
    </r>
  </si>
  <si>
    <r>
      <rPr>
        <b/>
        <sz val="10"/>
        <rFont val="宋体"/>
        <family val="2"/>
        <charset val="-122"/>
      </rPr>
      <t>工程费用</t>
    </r>
  </si>
  <si>
    <r>
      <rPr>
        <sz val="10"/>
        <rFont val="宋体"/>
        <family val="2"/>
        <charset val="-122"/>
      </rPr>
      <t>硬件系统集成子系统</t>
    </r>
  </si>
  <si>
    <r>
      <rPr>
        <sz val="10"/>
        <rFont val="宋体"/>
        <family val="2"/>
        <charset val="-122"/>
      </rPr>
      <t>商用密码应用建设服务</t>
    </r>
  </si>
  <si>
    <r>
      <rPr>
        <b/>
        <sz val="10"/>
        <rFont val="宋体"/>
        <family val="2"/>
        <charset val="-122"/>
      </rPr>
      <t>第一部分：工程费用合计</t>
    </r>
  </si>
  <si>
    <r>
      <rPr>
        <b/>
        <sz val="10"/>
        <rFont val="宋体"/>
        <family val="2"/>
        <charset val="-122"/>
      </rPr>
      <t>二</t>
    </r>
  </si>
  <si>
    <r>
      <rPr>
        <b/>
        <sz val="10"/>
        <rFont val="宋体"/>
        <family val="2"/>
        <charset val="-122"/>
      </rPr>
      <t>工程其他费用</t>
    </r>
  </si>
  <si>
    <r>
      <rPr>
        <sz val="10"/>
        <rFont val="宋体"/>
        <family val="2"/>
        <charset val="-122"/>
      </rPr>
      <t>项目设计费（咨询服务费）</t>
    </r>
  </si>
  <si>
    <r>
      <rPr>
        <sz val="10"/>
        <rFont val="宋体"/>
        <family val="2"/>
        <charset val="-122"/>
      </rPr>
      <t>依据柳财审〔</t>
    </r>
    <r>
      <rPr>
        <sz val="10"/>
        <rFont val="Times New Roman"/>
        <family val="2"/>
        <charset val="-122"/>
      </rPr>
      <t>2020</t>
    </r>
    <r>
      <rPr>
        <sz val="10"/>
        <rFont val="宋体"/>
        <family val="2"/>
        <charset val="-122"/>
      </rPr>
      <t>〕</t>
    </r>
    <r>
      <rPr>
        <sz val="10"/>
        <rFont val="Times New Roman"/>
        <family val="2"/>
        <charset val="-122"/>
      </rPr>
      <t>16</t>
    </r>
    <r>
      <rPr>
        <sz val="10"/>
        <rFont val="宋体"/>
        <family val="2"/>
        <charset val="-122"/>
      </rPr>
      <t>号计取</t>
    </r>
  </si>
  <si>
    <r>
      <rPr>
        <sz val="10"/>
        <rFont val="宋体"/>
        <family val="2"/>
        <charset val="-122"/>
      </rPr>
      <t>工程监理费</t>
    </r>
  </si>
  <si>
    <r>
      <rPr>
        <sz val="10"/>
        <rFont val="宋体"/>
        <family val="2"/>
        <charset val="-122"/>
      </rPr>
      <t>二级信息安全等级保护测评费</t>
    </r>
  </si>
  <si>
    <r>
      <rPr>
        <sz val="10"/>
        <rFont val="宋体"/>
        <family val="2"/>
        <charset val="-122"/>
      </rPr>
      <t>商用密码应用安全性评估费</t>
    </r>
  </si>
  <si>
    <r>
      <rPr>
        <sz val="10"/>
        <rFont val="宋体"/>
        <family val="2"/>
        <charset val="-122"/>
      </rPr>
      <t>依据桂财建〔</t>
    </r>
    <r>
      <rPr>
        <sz val="10"/>
        <rFont val="Times New Roman"/>
        <family val="2"/>
        <charset val="-122"/>
      </rPr>
      <t>2023</t>
    </r>
    <r>
      <rPr>
        <sz val="10"/>
        <rFont val="宋体"/>
        <family val="2"/>
        <charset val="-122"/>
      </rPr>
      <t>〕</t>
    </r>
    <r>
      <rPr>
        <sz val="10"/>
        <rFont val="Times New Roman"/>
        <family val="2"/>
        <charset val="-122"/>
      </rPr>
      <t>102</t>
    </r>
    <r>
      <rPr>
        <sz val="10"/>
        <rFont val="宋体"/>
        <family val="2"/>
        <charset val="-122"/>
      </rPr>
      <t>号文计取</t>
    </r>
  </si>
  <si>
    <r>
      <rPr>
        <sz val="10"/>
        <rFont val="宋体"/>
        <family val="2"/>
        <charset val="-122"/>
      </rPr>
      <t>第三方软件测试服务</t>
    </r>
  </si>
  <si>
    <r>
      <rPr>
        <sz val="10"/>
        <rFont val="宋体"/>
        <family val="2"/>
        <charset val="-122"/>
      </rPr>
      <t>竣工结算（决算）编制费</t>
    </r>
  </si>
  <si>
    <r>
      <rPr>
        <b/>
        <sz val="10"/>
        <rFont val="宋体"/>
        <family val="2"/>
        <charset val="-122"/>
      </rPr>
      <t>第二部分：工程其他费用合计</t>
    </r>
  </si>
  <si>
    <r>
      <rPr>
        <b/>
        <sz val="10"/>
        <rFont val="宋体"/>
        <family val="2"/>
        <charset val="-122"/>
      </rPr>
      <t>三</t>
    </r>
  </si>
  <si>
    <r>
      <rPr>
        <b/>
        <sz val="10"/>
        <rFont val="宋体"/>
        <family val="2"/>
        <charset val="-122"/>
      </rPr>
      <t>项目总投资</t>
    </r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</si>
</sst>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00_);[Red]\(0.00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family val="2"/>
      <charset val="-122"/>
      <scheme val="minor"/>
    </font>
    <font>
      <sz val="10"/>
      <color theme="1"/>
      <name val="Arial"/>
      <family val="2"/>
    </font>
    <font>
      <sz val="18"/>
      <name val="方正小标宋简体"/>
      <family val="2"/>
      <charset val="-122"/>
    </font>
    <font>
      <b/>
      <sz val="10"/>
      <name val="Times New Roman"/>
      <family val="2"/>
      <charset val="-122"/>
    </font>
    <font>
      <sz val="10"/>
      <name val="Times New Roman"/>
      <family val="2"/>
      <charset val="-122"/>
    </font>
    <font>
      <sz val="11"/>
      <color theme="0"/>
      <name val="等线"/>
      <family val="2"/>
      <scheme val="minor"/>
    </font>
    <font>
      <sz val="11"/>
      <color rgb="FF9C6500"/>
      <name val="等线"/>
      <family val="2"/>
      <scheme val="minor"/>
    </font>
    <font>
      <sz val="11"/>
      <color rgb="FFFF0000"/>
      <name val="等线"/>
      <family val="2"/>
      <scheme val="minor"/>
    </font>
    <font>
      <b/>
      <sz val="11"/>
      <color theme="1"/>
      <name val="等线"/>
      <family val="2"/>
      <scheme val="minor"/>
    </font>
    <font>
      <sz val="11"/>
      <color rgb="FFFA7D00"/>
      <name val="等线"/>
      <family val="2"/>
      <scheme val="minor"/>
    </font>
    <font>
      <b/>
      <sz val="11"/>
      <color theme="3"/>
      <name val="等线"/>
      <family val="2"/>
      <charset val="-122"/>
      <scheme val="minor"/>
    </font>
    <font>
      <b/>
      <sz val="13"/>
      <color theme="3"/>
      <name val="等线"/>
      <family val="2"/>
      <charset val="-122"/>
      <scheme val="minor"/>
    </font>
    <font>
      <sz val="11"/>
      <color rgb="FF006100"/>
      <name val="等线"/>
      <family val="2"/>
      <scheme val="minor"/>
    </font>
    <font>
      <sz val="11"/>
      <color rgb="FF9C0006"/>
      <name val="等线"/>
      <family val="2"/>
      <scheme val="minor"/>
    </font>
    <font>
      <u val="single"/>
      <sz val="11"/>
      <color rgb="FF800080"/>
      <name val="等线"/>
      <family val="2"/>
      <scheme val="minor"/>
    </font>
    <font>
      <b/>
      <sz val="18"/>
      <color theme="3"/>
      <name val="等线"/>
      <family val="2"/>
      <charset val="-122"/>
      <scheme val="minor"/>
    </font>
    <font>
      <b/>
      <sz val="11"/>
      <color rgb="FFFFFFFF"/>
      <name val="等线"/>
      <family val="2"/>
      <scheme val="minor"/>
    </font>
    <font>
      <sz val="11"/>
      <color rgb="FF3F3F76"/>
      <name val="等线"/>
      <family val="2"/>
      <scheme val="minor"/>
    </font>
    <font>
      <b/>
      <sz val="15"/>
      <color theme="3"/>
      <name val="等线"/>
      <family val="2"/>
      <charset val="-122"/>
      <scheme val="minor"/>
    </font>
    <font>
      <u val="single"/>
      <sz val="11"/>
      <color rgb="FF0000FF"/>
      <name val="等线"/>
      <family val="2"/>
      <scheme val="minor"/>
    </font>
    <font>
      <b/>
      <sz val="11"/>
      <color rgb="FFFA7D00"/>
      <name val="等线"/>
      <family val="2"/>
      <scheme val="minor"/>
    </font>
    <font>
      <i/>
      <sz val="11"/>
      <color rgb="FF7F7F7F"/>
      <name val="等线"/>
      <family val="2"/>
      <scheme val="minor"/>
    </font>
    <font>
      <b/>
      <sz val="11"/>
      <color rgb="FF3F3F3F"/>
      <name val="等线"/>
      <family val="2"/>
      <scheme val="minor"/>
    </font>
    <font>
      <b/>
      <sz val="10"/>
      <name val="宋体"/>
      <family val="2"/>
      <charset val="-122"/>
    </font>
    <font>
      <sz val="10"/>
      <name val="宋体"/>
      <family val="2"/>
      <charset val="-122"/>
    </font>
  </fonts>
  <fills count="34">
    <fill>
      <patternFill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8000860214233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/>
      <bottom style="medium">
        <color theme="4" tint="0.49998000264167786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 style="thin">
        <color auto="1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0" fillId="4" borderId="0" applyNumberFormat="0" applyBorder="0" applyProtection="0">
      <alignment/>
    </xf>
    <xf numFmtId="0" fontId="5" fillId="5" borderId="0" applyNumberFormat="0" applyBorder="0" applyProtection="0">
      <alignment/>
    </xf>
    <xf numFmtId="0" fontId="5" fillId="6" borderId="0" applyNumberFormat="0" applyBorder="0" applyProtection="0">
      <alignment/>
    </xf>
    <xf numFmtId="0" fontId="0" fillId="7" borderId="0" applyNumberFormat="0" applyBorder="0" applyProtection="0">
      <alignment/>
    </xf>
    <xf numFmtId="0" fontId="5" fillId="8" borderId="0" applyNumberFormat="0" applyBorder="0" applyProtection="0">
      <alignment/>
    </xf>
    <xf numFmtId="0" fontId="5" fillId="9" borderId="0" applyNumberFormat="0" applyBorder="0" applyProtection="0">
      <alignment/>
    </xf>
    <xf numFmtId="0" fontId="5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0" fillId="12" borderId="0" applyNumberFormat="0" applyBorder="0" applyProtection="0">
      <alignment/>
    </xf>
    <xf numFmtId="0" fontId="0" fillId="13" borderId="0" applyNumberFormat="0" applyBorder="0" applyProtection="0">
      <alignment/>
    </xf>
    <xf numFmtId="0" fontId="15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16" fillId="14" borderId="1" applyNumberFormat="0" applyProtection="0">
      <alignment/>
    </xf>
    <xf numFmtId="0" fontId="18" fillId="0" borderId="2" applyNumberFormat="0" applyFill="0" applyProtection="0">
      <alignment/>
    </xf>
    <xf numFmtId="0" fontId="17" fillId="15" borderId="3" applyNumberFormat="0" applyProtection="0">
      <alignment/>
    </xf>
    <xf numFmtId="0" fontId="19" fillId="0" borderId="0" applyNumberFormat="0" applyFill="0" applyBorder="0" applyProtection="0">
      <alignment/>
    </xf>
    <xf numFmtId="0" fontId="22" fillId="16" borderId="4" applyNumberFormat="0" applyProtection="0">
      <alignment/>
    </xf>
    <xf numFmtId="0" fontId="0" fillId="17" borderId="0" applyNumberFormat="0" applyBorder="0" applyProtection="0">
      <alignment/>
    </xf>
    <xf numFmtId="0" fontId="0" fillId="18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10" fillId="0" borderId="5" applyNumberFormat="0" applyFill="0" applyProtection="0">
      <alignment/>
    </xf>
    <xf numFmtId="0" fontId="21" fillId="0" borderId="0" applyNumberFormat="0" applyFill="0" applyBorder="0" applyProtection="0">
      <alignment/>
    </xf>
    <xf numFmtId="0" fontId="20" fillId="16" borderId="3" applyNumberFormat="0" applyProtection="0">
      <alignment/>
    </xf>
    <xf numFmtId="0" fontId="5" fillId="19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5" fillId="20" borderId="0" applyNumberFormat="0" applyBorder="0" applyProtection="0">
      <alignment/>
    </xf>
    <xf numFmtId="0" fontId="0" fillId="21" borderId="6" applyNumberFormat="0" applyFont="0" applyProtection="0">
      <alignment/>
    </xf>
    <xf numFmtId="0" fontId="12" fillId="22" borderId="0" applyNumberFormat="0" applyBorder="0" applyProtection="0">
      <alignment/>
    </xf>
    <xf numFmtId="44" fontId="0" fillId="0" borderId="0" applyFont="0" applyFill="0" applyBorder="0" applyProtection="0">
      <alignment/>
    </xf>
    <xf numFmtId="43" fontId="0" fillId="0" borderId="0" applyFont="0" applyFill="0" applyBorder="0" applyProtection="0">
      <alignment/>
    </xf>
    <xf numFmtId="0" fontId="11" fillId="0" borderId="2" applyNumberFormat="0" applyFill="0" applyProtection="0">
      <alignment/>
    </xf>
    <xf numFmtId="0" fontId="10" fillId="0" borderId="0" applyNumberFormat="0" applyFill="0" applyBorder="0" applyProtection="0">
      <alignment/>
    </xf>
    <xf numFmtId="9" fontId="0" fillId="0" borderId="0" applyFont="0" applyFill="0" applyBorder="0" applyProtection="0">
      <alignment/>
    </xf>
    <xf numFmtId="0" fontId="9" fillId="0" borderId="7" applyNumberFormat="0" applyFill="0" applyProtection="0">
      <alignment/>
    </xf>
    <xf numFmtId="0" fontId="0" fillId="23" borderId="0" applyNumberFormat="0" applyBorder="0" applyProtection="0">
      <alignment/>
    </xf>
    <xf numFmtId="0" fontId="0" fillId="24" borderId="0" applyNumberFormat="0" applyBorder="0" applyProtection="0">
      <alignment/>
    </xf>
    <xf numFmtId="0" fontId="5" fillId="25" borderId="0" applyNumberFormat="0" applyBorder="0" applyProtection="0">
      <alignment/>
    </xf>
    <xf numFmtId="0" fontId="8" fillId="0" borderId="8" applyNumberFormat="0" applyFill="0" applyProtection="0">
      <alignment/>
    </xf>
    <xf numFmtId="0" fontId="5" fillId="26" borderId="0" applyNumberFormat="0" applyBorder="0" applyProtection="0">
      <alignment/>
    </xf>
    <xf numFmtId="0" fontId="13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7" fillId="0" borderId="0" applyNumberFormat="0" applyFill="0" applyBorder="0" applyProtection="0">
      <alignment/>
    </xf>
    <xf numFmtId="0" fontId="6" fillId="29" borderId="0" applyNumberFormat="0" applyBorder="0" applyProtection="0">
      <alignment/>
    </xf>
    <xf numFmtId="0" fontId="5" fillId="30" borderId="0" applyNumberFormat="0" applyBorder="0" applyProtection="0">
      <alignment/>
    </xf>
    <xf numFmtId="0" fontId="5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34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0" xfId="0" applyFont="1" applyFill="1" applyBorder="1" applyAlignment="1">
      <alignment horizontal="justify" vertical="center" wrapText="1"/>
    </xf>
    <xf numFmtId="177" fontId="3" fillId="33" borderId="10" xfId="0" applyNumberFormat="1" applyFont="1" applyFill="1" applyBorder="1" applyAlignment="1">
      <alignment horizontal="justify" vertical="center" wrapText="1"/>
    </xf>
    <xf numFmtId="0" fontId="4" fillId="33" borderId="10" xfId="0" applyFont="1" applyFill="1" applyBorder="1" applyAlignment="1">
      <alignment horizontal="justify" vertical="center" wrapText="1"/>
    </xf>
    <xf numFmtId="176" fontId="4" fillId="33" borderId="10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176" fontId="3" fillId="33" borderId="10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justify" vertical="center" wrapText="1"/>
    </xf>
    <xf numFmtId="176" fontId="4" fillId="0" borderId="10" xfId="0" applyNumberFormat="1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justify" vertical="center" wrapText="1"/>
    </xf>
    <xf numFmtId="176" fontId="4" fillId="0" borderId="10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177" fontId="3" fillId="0" borderId="10" xfId="0" applyNumberFormat="1" applyFont="1" applyBorder="1" applyAlignment="1">
      <alignment horizontal="justify" vertical="center" wrapText="1"/>
    </xf>
    <xf numFmtId="10" fontId="4" fillId="33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 wrapText="1"/>
    </xf>
    <xf numFmtId="176" fontId="3" fillId="0" borderId="10" xfId="0" applyNumberFormat="1" applyFont="1" applyBorder="1" applyAlignment="1">
      <alignment horizontal="center" vertical="center" wrapText="1"/>
    </xf>
    <xf numFmtId="10" fontId="3" fillId="33" borderId="10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76" fontId="3" fillId="0" borderId="15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强调文字颜色 6" xfId="20"/>
    <cellStyle name="20% - 强调文字颜色 5" xfId="21"/>
    <cellStyle name="20% - 强调文字颜色 4" xfId="22"/>
    <cellStyle name="强调文字颜色 4" xfId="23"/>
    <cellStyle name="60% - 强调文字颜色 6" xfId="24"/>
    <cellStyle name="40% - 强调文字颜色 3" xfId="25"/>
    <cellStyle name="强调文字颜色 3" xfId="26"/>
    <cellStyle name="60% - 强调文字颜色 2" xfId="27"/>
    <cellStyle name="60% - 强调文字颜色 5" xfId="28"/>
    <cellStyle name="40% - 强调文字颜色 2" xfId="29"/>
    <cellStyle name="40% - 强调文字颜色 5" xfId="30"/>
    <cellStyle name="20% - 强调文字颜色 2" xfId="31"/>
    <cellStyle name="标题" xfId="32"/>
    <cellStyle name="已访问的超链接" xfId="33"/>
    <cellStyle name="检查单元格" xfId="34"/>
    <cellStyle name="标题 1" xfId="35"/>
    <cellStyle name="输入" xfId="36"/>
    <cellStyle name="超链接" xfId="37"/>
    <cellStyle name="输出" xfId="38"/>
    <cellStyle name="40% - 强调文字颜色 6" xfId="39"/>
    <cellStyle name="20% - 强调文字颜色 3" xfId="40"/>
    <cellStyle name="货币[0]" xfId="41"/>
    <cellStyle name="标题 3" xfId="42"/>
    <cellStyle name="解释性文本" xfId="43"/>
    <cellStyle name="计算" xfId="44"/>
    <cellStyle name="60% - 强调文字颜色 1" xfId="45"/>
    <cellStyle name="千位分隔[0]" xfId="46"/>
    <cellStyle name="60% - 强调文字颜色 3" xfId="47"/>
    <cellStyle name="注释" xfId="48"/>
    <cellStyle name="好" xfId="49"/>
    <cellStyle name="货币" xfId="50"/>
    <cellStyle name="千位分隔" xfId="51"/>
    <cellStyle name="标题 2" xfId="52"/>
    <cellStyle name="标题 4" xfId="53"/>
    <cellStyle name="百分比" xfId="54"/>
    <cellStyle name="链接单元格" xfId="55"/>
    <cellStyle name="40% - 强调文字颜色 4" xfId="56"/>
    <cellStyle name="20% - 强调文字颜色 1" xfId="57"/>
    <cellStyle name="强调文字颜色 5" xfId="58"/>
    <cellStyle name="汇总" xfId="59"/>
    <cellStyle name="强调文字颜色 2" xfId="60"/>
    <cellStyle name="差" xfId="61"/>
    <cellStyle name="20% - 强调文字颜色 6" xfId="62"/>
    <cellStyle name="警告文本" xfId="63"/>
    <cellStyle name="适中" xfId="64"/>
    <cellStyle name="强调文字颜色 1" xfId="65"/>
    <cellStyle name="60% - 强调文字颜色 4" xfId="66"/>
    <cellStyle name="40% - 强调文字颜色 1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lnNGFuMXpodnQzMWNxcTBlOGl6bWo8L2FjY291bnQ+PG1hY2hpbmVDb2RlPlx4ZmYjXHg4NiFzXHhlMXgqCjwvbWFjaGluZUNvZGU+PHRpbWU+MjAyNS0wMS0xMCAxNTowMDoyNDwvdGltZT48c3lzdGVtPk1CPHN5c3RlbT48L3RyYWNlPg==</a:t>
          </a:r>
        </a:p>
      </xdr:txBody>
    </xdr:sp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\media\gxxc\&#25968;&#25454;&#30424;\&#39033;&#30446;&#25991;&#20214;\&#65288;8.29&#65289;&#26611;&#24030;&#24066;&#31038;&#20250;&#31119;&#21033;&#38498;&#26234;&#24935;&#21270;&#20859;&#32769;&#39033;&#30446;_\2025.1.3&#30003;&#35831;&#25209;&#22797;&#39033;&#30446;&#21021;&#27493;&#35774;&#35745;&#26041;&#26696;&#20989;&#65288;&#36130;&#23457;&#21518;&#65289;\111\F:\&#24037;&#20316;(&#21672;&#35810;&#35774;&#35745;)\0&#31119;&#21033;&#38498;&#39033;&#30446;&#21069;&#26399;\&#27010;&#31639;&#36865;&#23457;\&#20108;&#22797;&#26611;&#24030;&#24066;&#31038;&#20250;&#31119;&#21033;&#38498;&#26234;&#24935;&#21270;&#20859;&#32769;&#39033;&#30446;&#25237;&#36164;&#27010;&#31639;&#31639;&#34920;v5.8-&#23457;20241225&#23545;&#25968;&#21518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对比表"/>
      <sheetName val="投资概算表-审定"/>
      <sheetName val="投资概算表-送审"/>
      <sheetName val="项目软硬件配置性能参数清单"/>
      <sheetName val="审定-应用系统定制开发工作量初步核算表 "/>
      <sheetName val="密码应用建设清单"/>
      <sheetName val="工程其他费用-审定"/>
      <sheetName val="工程其他费用-送审"/>
      <sheetName val="应用系统定制开发工作量初步核算表-送审"/>
      <sheetName val="表-04_单位工程招标控制价汇总表-送审"/>
      <sheetName val="表-08_分部分项工程和单价措施项目清单与计价表-送审"/>
      <sheetName val="表-04_单位工程招标控制价汇总表"/>
      <sheetName val="资金使用计划表"/>
    </sheetNames>
    <sheetDataSet>
      <sheetData sheetId="0"/>
      <sheetData sheetId="1"/>
      <sheetData sheetId="2"/>
      <sheetData sheetId="3">
        <row r="75">
          <cell r="K75">
            <v>1299075.03132502</v>
          </cell>
        </row>
      </sheetData>
      <sheetData sheetId="4">
        <row r="3">
          <cell r="H3">
            <v>991101.349411765</v>
          </cell>
        </row>
      </sheetData>
      <sheetData sheetId="5">
        <row r="25">
          <cell r="J25">
            <v>57750</v>
          </cell>
        </row>
      </sheetData>
      <sheetData sheetId="6">
        <row r="2">
          <cell r="D2">
            <v>5.07152098239146</v>
          </cell>
        </row>
        <row r="3">
          <cell r="D3">
            <v>5.81182822171917</v>
          </cell>
        </row>
        <row r="4">
          <cell r="D4">
            <v>8</v>
          </cell>
        </row>
        <row r="5">
          <cell r="D5">
            <v>5</v>
          </cell>
        </row>
        <row r="6">
          <cell r="D6">
            <v>1.48665202411765</v>
          </cell>
        </row>
        <row r="7">
          <cell r="D7">
            <v>0.469585276147357</v>
          </cell>
        </row>
      </sheetData>
      <sheetData sheetId="7"/>
      <sheetData sheetId="8">
        <row r="3">
          <cell r="B3" t="str">
            <v>智慧福利院管理平台</v>
          </cell>
        </row>
      </sheetData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H17"/>
  <sheetViews>
    <sheetView tabSelected="1" workbookViewId="0" topLeftCell="A1">
      <selection pane="topLeft" activeCell="J11" sqref="J11"/>
    </sheetView>
  </sheetViews>
  <sheetFormatPr defaultColWidth="9" defaultRowHeight="13.5" outlineLevelCol="7"/>
  <cols>
    <col min="1" max="1" width="8" customWidth="1"/>
    <col min="2" max="2" width="25.875" customWidth="1"/>
    <col min="3" max="3" width="10.625" customWidth="1"/>
    <col min="4" max="6" width="8.5" customWidth="1"/>
    <col min="7" max="7" width="11.625" customWidth="1"/>
    <col min="8" max="8" width="18.625" customWidth="1"/>
  </cols>
  <sheetData>
    <row r="1" spans="1:8" ht="24">
      <c r="A1" s="2" t="s">
        <v>0</v>
      </c>
      <c r="B1" s="2"/>
      <c r="C1" s="2"/>
      <c r="D1" s="2"/>
      <c r="E1" s="2"/>
      <c r="F1" s="2"/>
      <c r="G1" s="2"/>
      <c r="H1" s="2"/>
    </row>
    <row r="2" spans="1:8" s="1" customFormat="1" ht="13.5">
      <c r="A2" s="3" t="s">
        <v>1</v>
      </c>
      <c r="B2" s="3" t="s">
        <v>2</v>
      </c>
      <c r="C2" s="4" t="s">
        <v>3</v>
      </c>
      <c r="D2" s="5"/>
      <c r="E2" s="5"/>
      <c r="F2" s="18"/>
      <c r="G2" s="19" t="s">
        <v>4</v>
      </c>
      <c r="H2" s="20" t="s">
        <v>5</v>
      </c>
    </row>
    <row r="3" spans="1:8" s="1" customFormat="1" ht="24">
      <c r="A3" s="3"/>
      <c r="B3" s="3"/>
      <c r="C3" s="3" t="s">
        <v>6</v>
      </c>
      <c r="D3" s="3" t="s">
        <v>7</v>
      </c>
      <c r="E3" s="3" t="s">
        <v>8</v>
      </c>
      <c r="F3" s="3" t="s">
        <v>9</v>
      </c>
      <c r="G3" s="21"/>
      <c r="H3" s="20"/>
    </row>
    <row r="4" spans="1:8" ht="21.75" customHeight="1">
      <c r="A4" s="6" t="s">
        <v>10</v>
      </c>
      <c r="B4" s="7" t="s">
        <v>11</v>
      </c>
      <c r="C4" s="8"/>
      <c r="D4" s="8"/>
      <c r="E4" s="8"/>
      <c r="F4" s="22"/>
      <c r="G4" s="23"/>
      <c r="H4" s="24"/>
    </row>
    <row r="5" spans="1:8" ht="21.75" customHeight="1">
      <c r="A5" s="6">
        <v>1</v>
      </c>
      <c r="B5" s="9" t="str">
        <f>'[1]应用系统定制开发工作量初步核算表-送审'!B3</f>
        <v>智慧福利院管理平台</v>
      </c>
      <c r="C5" s="10"/>
      <c r="D5" s="10">
        <f>'[1]审定-应用系统定制开发工作量初步核算表 '!H3/10000</f>
        <v>99.1101349411765</v>
      </c>
      <c r="E5" s="10"/>
      <c r="F5" s="25">
        <f>SUM(C5:E5)</f>
        <v>99.1101349411765</v>
      </c>
      <c r="G5" s="23">
        <f>F5/F17</f>
        <v>0.380268154107302</v>
      </c>
      <c r="H5" s="24"/>
    </row>
    <row r="6" spans="1:8" ht="21.75" customHeight="1">
      <c r="A6" s="6">
        <v>2</v>
      </c>
      <c r="B6" s="9" t="s">
        <v>12</v>
      </c>
      <c r="C6" s="10">
        <f>'[1]项目软硬件配置性能参数清单'!K75/10000</f>
        <v>129.907503132502</v>
      </c>
      <c r="D6" s="10"/>
      <c r="E6" s="10"/>
      <c r="F6" s="25">
        <f>SUM(C6:E6)</f>
        <v>129.907503132502</v>
      </c>
      <c r="G6" s="23">
        <f>F6/F17</f>
        <v>0.498432238541544</v>
      </c>
      <c r="H6" s="24"/>
    </row>
    <row r="7" spans="1:8" ht="21.75" customHeight="1">
      <c r="A7" s="6">
        <v>3</v>
      </c>
      <c r="B7" s="9" t="s">
        <v>13</v>
      </c>
      <c r="C7" s="10">
        <f>'[1]密码应用建设清单'!J25/10000</f>
        <v>5.775</v>
      </c>
      <c r="D7" s="10"/>
      <c r="E7" s="10"/>
      <c r="F7" s="25">
        <f t="shared" si="0" ref="F7:F8">SUM(C7:E7)</f>
        <v>5.775</v>
      </c>
      <c r="G7" s="23">
        <f>F7/F17</f>
        <v>0.0221576591664723</v>
      </c>
      <c r="H7" s="24"/>
    </row>
    <row r="8" spans="1:8" ht="21.75" customHeight="1">
      <c r="A8" s="3"/>
      <c r="B8" s="11" t="s">
        <v>14</v>
      </c>
      <c r="C8" s="12">
        <f>SUM(C5:C7)</f>
        <v>135.682503132502</v>
      </c>
      <c r="D8" s="12">
        <f>SUM(D5:D6)</f>
        <v>99.1101349411765</v>
      </c>
      <c r="E8" s="12"/>
      <c r="F8" s="26">
        <f t="shared" si="0"/>
        <v>234.792638073679</v>
      </c>
      <c r="G8" s="27">
        <f>F8/F17</f>
        <v>0.900858051815319</v>
      </c>
      <c r="H8" s="20"/>
    </row>
    <row r="9" spans="1:8" ht="21.75" customHeight="1">
      <c r="A9" s="3" t="s">
        <v>15</v>
      </c>
      <c r="B9" s="11" t="s">
        <v>16</v>
      </c>
      <c r="C9" s="13"/>
      <c r="D9" s="14"/>
      <c r="E9" s="14"/>
      <c r="F9" s="14"/>
      <c r="G9" s="15"/>
      <c r="H9" s="24"/>
    </row>
    <row r="10" spans="1:8" ht="21.75" customHeight="1">
      <c r="A10" s="15">
        <v>1</v>
      </c>
      <c r="B10" s="16" t="s">
        <v>17</v>
      </c>
      <c r="C10" s="14"/>
      <c r="D10" s="14"/>
      <c r="E10" s="25">
        <f>'[1]工程其他费用-审定'!D2</f>
        <v>5.07152098239146</v>
      </c>
      <c r="F10" s="28">
        <f t="shared" si="1" ref="F10:F15">SUM(D10:E10)</f>
        <v>5.07152098239146</v>
      </c>
      <c r="G10" s="23">
        <f>F10/F17</f>
        <v>0.0194585339192109</v>
      </c>
      <c r="H10" s="15" t="s">
        <v>18</v>
      </c>
    </row>
    <row r="11" spans="1:8" ht="21.75" customHeight="1">
      <c r="A11" s="15">
        <v>2</v>
      </c>
      <c r="B11" s="16" t="s">
        <v>19</v>
      </c>
      <c r="C11" s="14"/>
      <c r="D11" s="17"/>
      <c r="E11" s="25">
        <f>'[1]工程其他费用-审定'!D3</f>
        <v>5.81182822171917</v>
      </c>
      <c r="F11" s="28">
        <f t="shared" si="1"/>
        <v>5.81182822171917</v>
      </c>
      <c r="G11" s="23">
        <f>F11/F17</f>
        <v>0.0222989625750543</v>
      </c>
      <c r="H11" s="15"/>
    </row>
    <row r="12" spans="1:8" ht="21.75" customHeight="1">
      <c r="A12" s="15">
        <v>3</v>
      </c>
      <c r="B12" s="16" t="s">
        <v>20</v>
      </c>
      <c r="C12" s="14"/>
      <c r="D12" s="17"/>
      <c r="E12" s="25">
        <f>'[1]工程其他费用-审定'!D4</f>
        <v>8</v>
      </c>
      <c r="F12" s="28">
        <f t="shared" si="1"/>
        <v>8</v>
      </c>
      <c r="G12" s="23">
        <f>F12/F17</f>
        <v>0.0306945927847236</v>
      </c>
      <c r="H12" s="15"/>
    </row>
    <row r="13" spans="1:8" ht="24.75">
      <c r="A13" s="15">
        <v>4</v>
      </c>
      <c r="B13" s="16" t="s">
        <v>21</v>
      </c>
      <c r="C13" s="14"/>
      <c r="D13" s="17"/>
      <c r="E13" s="25">
        <f>'[1]工程其他费用-审定'!D5</f>
        <v>5</v>
      </c>
      <c r="F13" s="28">
        <f t="shared" si="1"/>
        <v>5</v>
      </c>
      <c r="G13" s="23">
        <f>F13/F17</f>
        <v>0.0191841204904522</v>
      </c>
      <c r="H13" s="29" t="s">
        <v>22</v>
      </c>
    </row>
    <row r="14" spans="1:8" ht="21.75" customHeight="1">
      <c r="A14" s="15">
        <v>5</v>
      </c>
      <c r="B14" s="16" t="s">
        <v>23</v>
      </c>
      <c r="C14" s="14"/>
      <c r="D14" s="17"/>
      <c r="E14" s="25">
        <f>'[1]工程其他费用-审定'!D6</f>
        <v>1.48665202411765</v>
      </c>
      <c r="F14" s="28">
        <f t="shared" si="1"/>
        <v>1.48665202411765</v>
      </c>
      <c r="G14" s="23">
        <f>F14/F17</f>
        <v>0.00570402231160953</v>
      </c>
      <c r="H14" s="30" t="s">
        <v>18</v>
      </c>
    </row>
    <row r="15" spans="1:8" ht="21.75" customHeight="1">
      <c r="A15" s="15">
        <v>6</v>
      </c>
      <c r="B15" s="16" t="s">
        <v>24</v>
      </c>
      <c r="C15" s="14"/>
      <c r="D15" s="17"/>
      <c r="E15" s="25">
        <f>'[1]工程其他费用-审定'!D7</f>
        <v>0.469585276147357</v>
      </c>
      <c r="F15" s="28">
        <f t="shared" si="1"/>
        <v>0.469585276147357</v>
      </c>
      <c r="G15" s="23">
        <f>F15/F17</f>
        <v>0.00180171610363064</v>
      </c>
      <c r="H15" s="31"/>
    </row>
    <row r="16" spans="1:8" ht="21.75" customHeight="1">
      <c r="A16" s="6"/>
      <c r="B16" s="11" t="s">
        <v>25</v>
      </c>
      <c r="C16" s="13"/>
      <c r="D16" s="17"/>
      <c r="E16" s="32">
        <f>SUM(E10:E15)</f>
        <v>25.8395865043756</v>
      </c>
      <c r="F16" s="26">
        <f>SUM(F10:F15)</f>
        <v>25.8395865043756</v>
      </c>
      <c r="G16" s="27">
        <f>F16/F17</f>
        <v>0.0991419481846812</v>
      </c>
      <c r="H16" s="33"/>
    </row>
    <row r="17" spans="1:8" ht="21.75" customHeight="1">
      <c r="A17" s="3" t="s">
        <v>26</v>
      </c>
      <c r="B17" s="11" t="s">
        <v>27</v>
      </c>
      <c r="C17" s="13"/>
      <c r="D17" s="13"/>
      <c r="E17" s="13"/>
      <c r="F17" s="26">
        <f>F8+F16</f>
        <v>260.632224578054</v>
      </c>
      <c r="G17" s="27">
        <f>F17/F17</f>
        <v>1</v>
      </c>
      <c r="H17" s="20"/>
    </row>
  </sheetData>
  <mergeCells count="8">
    <mergeCell ref="A1:H1"/>
    <mergeCell ref="C2:F2"/>
    <mergeCell ref="A2:A3"/>
    <mergeCell ref="B2:B3"/>
    <mergeCell ref="G2:G3"/>
    <mergeCell ref="H2:H3"/>
    <mergeCell ref="H10:H12"/>
    <mergeCell ref="H14:H15"/>
  </mergeCell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GB J</dc:creator>
  <cp:keywords/>
  <dc:description/>
  <cp:lastModifiedBy>周洲</cp:lastModifiedBy>
  <dcterms:created xsi:type="dcterms:W3CDTF">2025-01-07T08:57:00Z</dcterms:created>
  <dcterms:modified xsi:type="dcterms:W3CDTF">2025-01-09T08:20:23Z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26843A77B2484B1082826A3AEE4F3B35_13</vt:lpwstr>
  </property>
  <property fmtid="{D5CDD505-2E9C-101B-9397-08002B2CF9AE}" pid="3" name="KSOProductBuildVer">
    <vt:lpwstr>2052-11.8.2.10489</vt:lpwstr>
  </property>
</Properties>
</file>