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455" windowHeight="12075"/>
  </bookViews>
  <sheets>
    <sheet name="按责任单位分" sheetId="3" r:id="rId1"/>
  </sheets>
  <definedNames>
    <definedName name="_xlnm._FilterDatabase" localSheetId="0" hidden="1">按责任单位分!$A$4:$GN$62</definedName>
    <definedName name="_xlnm.Print_Titles" localSheetId="0">按责任单位分!$4:$4</definedName>
    <definedName name="_xlnm.Print_Area" localSheetId="0">按责任单位分!$A$1:$O$62</definedName>
  </definedNames>
  <calcPr calcId="144525"/>
</workbook>
</file>

<file path=xl/sharedStrings.xml><?xml version="1.0" encoding="utf-8"?>
<sst xmlns="http://schemas.openxmlformats.org/spreadsheetml/2006/main" count="703" uniqueCount="420">
  <si>
    <t>附件2</t>
  </si>
  <si>
    <t>2022年第一批自治区层面统筹推进重大项目（续建）进度目标责任表</t>
  </si>
  <si>
    <t>金额单位：万元</t>
  </si>
  <si>
    <t>序号</t>
  </si>
  <si>
    <t>项目名称</t>
  </si>
  <si>
    <t>项目代码</t>
  </si>
  <si>
    <t>项目
分类</t>
  </si>
  <si>
    <t>主要建设内容及规模</t>
  </si>
  <si>
    <t>建设起止年限</t>
  </si>
  <si>
    <t>总投资</t>
  </si>
  <si>
    <t>2022年
计划投资</t>
  </si>
  <si>
    <t>截至2021年工程进展情况</t>
  </si>
  <si>
    <t>2022年工程形象进度目标</t>
  </si>
  <si>
    <t>项目业主</t>
  </si>
  <si>
    <t>责任单位</t>
  </si>
  <si>
    <t>责任专员</t>
  </si>
  <si>
    <t>联系人</t>
  </si>
  <si>
    <t>信息员</t>
  </si>
  <si>
    <t>柳州市人民政府</t>
  </si>
  <si>
    <t>广西大自然智能家居有限公司年产2000万平方米木地板项目</t>
  </si>
  <si>
    <t>2103-450223-04-01-616856</t>
  </si>
  <si>
    <t>造纸与木材加工业</t>
  </si>
  <si>
    <t>总建筑面积18万平方米，建设生产车间、办公楼、综合楼、车间辅助用房、其他配套用房。</t>
  </si>
  <si>
    <t>2021-2023年</t>
  </si>
  <si>
    <t>6#、7#厂房正在进行厂房侧面瓦搭建。</t>
  </si>
  <si>
    <t>完成总工程量的60%。</t>
  </si>
  <si>
    <t>广西大自然智能家居有限公司</t>
  </si>
  <si>
    <t>鹿寨县政府</t>
  </si>
  <si>
    <t>韦鸿英</t>
  </si>
  <si>
    <t>赖金华</t>
  </si>
  <si>
    <t>唐  莹</t>
  </si>
  <si>
    <t>柳州市柳江区民政局柳江区健康养老综合服务中心</t>
  </si>
  <si>
    <t>2018-450221-93-01-000693</t>
  </si>
  <si>
    <t>养生长寿健康产业</t>
  </si>
  <si>
    <t>总建筑面积6.3万平方米，服务机构及有1200个床位的养老服务中心。</t>
  </si>
  <si>
    <t>2020-2023年</t>
  </si>
  <si>
    <t>完成总工程量30%。</t>
  </si>
  <si>
    <t>完成总工程量80%。</t>
  </si>
  <si>
    <t>柳州市柳江区民政局</t>
  </si>
  <si>
    <t>柳江区政府</t>
  </si>
  <si>
    <t>于   澄</t>
  </si>
  <si>
    <t>韦志培</t>
  </si>
  <si>
    <t>覃晓虹</t>
  </si>
  <si>
    <t>北城集团柳州大数据产业园（一期）</t>
  </si>
  <si>
    <t>2018-450212-65-03-038909</t>
  </si>
  <si>
    <t>新一代信息技术</t>
  </si>
  <si>
    <t>总建筑面积约28.5万平方米，建设核心数据中心、云计算中心等配套设施。</t>
  </si>
  <si>
    <t>2019-2023年</t>
  </si>
  <si>
    <t>地块一基本完成施工，地块二完成施工图编制。</t>
  </si>
  <si>
    <t>项目地块一收尾完工，地块二开展前期工作。</t>
  </si>
  <si>
    <t>北城集团</t>
  </si>
  <si>
    <t>阳和工业新区（北部生态新区）管委会</t>
  </si>
  <si>
    <t>吴  浩</t>
  </si>
  <si>
    <t>夏立新</t>
  </si>
  <si>
    <t>鄢  航</t>
  </si>
  <si>
    <t>融安协合红紫岭风力发电有限公司狮子岭风电场三期工程</t>
  </si>
  <si>
    <t>2017-450224-44-02-033615</t>
  </si>
  <si>
    <t>新能源</t>
  </si>
  <si>
    <t>总装机容量48兆瓦。</t>
  </si>
  <si>
    <t>2021-2025年</t>
  </si>
  <si>
    <t>一期项目共用升压站已经开工建设，目前已完成工程量80%。</t>
  </si>
  <si>
    <t>完成总工程量90%。</t>
  </si>
  <si>
    <t>融安协合红紫岭风力发电有限公司</t>
  </si>
  <si>
    <t>融安县政府</t>
  </si>
  <si>
    <t>陈远昭</t>
  </si>
  <si>
    <t>覃翠田</t>
  </si>
  <si>
    <t>黄玲鲜</t>
  </si>
  <si>
    <t>广西龙源风力发电有限公司龙源三江独峒风电项目</t>
  </si>
  <si>
    <t>2018-450226-44-02-010799</t>
  </si>
  <si>
    <t>新建25台3兆瓦风电机组，总装机容量75兆瓦。</t>
  </si>
  <si>
    <t>2020-2025年</t>
  </si>
  <si>
    <t>已完成进场道路完成2.9千米、完成移动、电信迁改、风机平台修整。</t>
  </si>
  <si>
    <t>完成总工程量50％。</t>
  </si>
  <si>
    <t>广西龙源风力发电有限公司</t>
  </si>
  <si>
    <t>三江县政府</t>
  </si>
  <si>
    <t>陈  震</t>
  </si>
  <si>
    <t>梁日照</t>
  </si>
  <si>
    <t>莫梦阳</t>
  </si>
  <si>
    <t>广西七色珠光材料股份有限公司年产3万吨珠光效应材料（GMP）项目（二期）</t>
  </si>
  <si>
    <t>2018-450223-26-03-013457</t>
  </si>
  <si>
    <t>新材料</t>
  </si>
  <si>
    <t>总建筑面积10.96万平方米，年生产2万吨珠光材料，0.5万吨/年汽车耐候级珠光材料。</t>
  </si>
  <si>
    <t>已完成总工程量20%，正在开展2#生产厂房的建设。</t>
  </si>
  <si>
    <t>完成总工程量60%，完成1栋厂房建设。</t>
  </si>
  <si>
    <t>广西七色珠光材料股份有限公司</t>
  </si>
  <si>
    <t>柳州轨道交通产业发展有限公司柳州智能交通产业园零部件配套基地项目</t>
  </si>
  <si>
    <t>2019-450211-53-03-001565</t>
  </si>
  <si>
    <t>先进装备制造业</t>
  </si>
  <si>
    <t>总建筑面积约10万平方米，建设轨道交通钢绞线、模块化钢构配套设施。</t>
  </si>
  <si>
    <t>进行基础施工。</t>
  </si>
  <si>
    <t>完成厂房主体建设的50%。</t>
  </si>
  <si>
    <t>柳州轨道交通产业发展有限公司</t>
  </si>
  <si>
    <t>柳东新区管委会</t>
  </si>
  <si>
    <t>刘度量</t>
  </si>
  <si>
    <t>廖玉兴</t>
  </si>
  <si>
    <t>雷欣姿</t>
  </si>
  <si>
    <t>广西柳州市水务投资集团有限公司广西柳州市水环境治理项目</t>
  </si>
  <si>
    <t>2018-450200-77-01-025672</t>
  </si>
  <si>
    <t>污水处理</t>
  </si>
  <si>
    <t>新增污水处理能力6.5万立方米/天，新增污泥深度处置能力300吨/天；新建污水提升泵站1座；新建污水收集管网3千米。</t>
  </si>
  <si>
    <t>2020-2024年</t>
  </si>
  <si>
    <t>完成总工程量60％。</t>
  </si>
  <si>
    <t>广西柳州市水务投资集团有限公司</t>
  </si>
  <si>
    <t>市住建局</t>
  </si>
  <si>
    <t>陶  源</t>
  </si>
  <si>
    <t>韦德庆</t>
  </si>
  <si>
    <t>周慧颖</t>
  </si>
  <si>
    <t>广西柳州市东城投资开发集团有限公司柳州市图书馆（新馆）项目</t>
  </si>
  <si>
    <t>2017-450211-87-01-008629</t>
  </si>
  <si>
    <t>文化事业</t>
  </si>
  <si>
    <t>总建筑面积8万平方米，新建一栋图书馆及地下室、道路等附属配套设施。</t>
  </si>
  <si>
    <t>完成总工程量50%。</t>
  </si>
  <si>
    <t>广西柳州市东城投资开发集团有限公司</t>
  </si>
  <si>
    <t>柳州市人民医院柳州市公共卫生应急中心和危重症救治中心</t>
  </si>
  <si>
    <t>2020-450200-84-01-014499</t>
  </si>
  <si>
    <t>卫生事业</t>
  </si>
  <si>
    <t>总建筑面积11.5万平方米，规划床位数700张，新建急诊急救医技综合楼1栋、住院楼1栋及其他配套工程。</t>
  </si>
  <si>
    <t>完成项目投资审批及施工招标，开工建设。</t>
  </si>
  <si>
    <t>柳州市人民医院</t>
  </si>
  <si>
    <t>市卫健委
阳和工业新区（北部生态新区）管委会</t>
  </si>
  <si>
    <t>覃映雪</t>
  </si>
  <si>
    <t>谭笼文</t>
  </si>
  <si>
    <t>陈  瑾</t>
  </si>
  <si>
    <t>融安县人民医院融安县人民医院外科住院综合楼</t>
  </si>
  <si>
    <t>2020-450200-84-01-003253</t>
  </si>
  <si>
    <t>总建筑面积2.5万平方米，建设外科住院综合楼等设施，设置床位228张。</t>
  </si>
  <si>
    <t>临时停车场施工完成，地下室垫层完成70%,基础砖胎模完成70%。</t>
  </si>
  <si>
    <t>完成工程量的70%。</t>
  </si>
  <si>
    <t>融安县人民医院</t>
  </si>
  <si>
    <t>张明宽</t>
  </si>
  <si>
    <t>广西柳州市龙铁投资发展有限公司柳州铁路港核心区（西鹅铁路物流中心）</t>
  </si>
  <si>
    <t>2019-450204-53-03-040643</t>
  </si>
  <si>
    <t>铁路</t>
  </si>
  <si>
    <t>实施六大功能区建设，即综合服务区、集装箱作业及辅助箱区等。</t>
  </si>
  <si>
    <t>A区完成90%，B区完成75%，C区完成80%，F区局部开工。</t>
  </si>
  <si>
    <t>A、B、C区基本建成，F地块完成70%。</t>
  </si>
  <si>
    <t>广西柳州市龙铁投资发展有限公司</t>
  </si>
  <si>
    <t>市重点办</t>
  </si>
  <si>
    <t>韦  湘</t>
  </si>
  <si>
    <t>陈春亮</t>
  </si>
  <si>
    <t>陈帅先</t>
  </si>
  <si>
    <t>柳州市城市投资建设发展有限公司柳州市城区体育园</t>
  </si>
  <si>
    <t>2018-450202-88-03-000874</t>
  </si>
  <si>
    <t>体育事业</t>
  </si>
  <si>
    <t>在城中区、柳北区、鱼峰区、柳南区各建设一体育园：室内场馆1万平方米，园区内配套设施7.6万平方米。</t>
  </si>
  <si>
    <t>城中区、柳北区、柳南区体育园均已建成投入使用。鱼峰区体育园正在进行总平、建筑方案设计。</t>
  </si>
  <si>
    <t>鱼峰区体育园完成总工程量50%。</t>
  </si>
  <si>
    <t>柳州市城市投资建设发展有限公司</t>
  </si>
  <si>
    <t>鱼峰区政府</t>
  </si>
  <si>
    <t>张  燕</t>
  </si>
  <si>
    <t>李振东</t>
  </si>
  <si>
    <t>陈筱妮</t>
  </si>
  <si>
    <t>鹿寨中蔬联农产品市场建设开发有限公司中蔬联·鹿寨智慧农商产业园项目</t>
  </si>
  <si>
    <t>2020-450223-72-03-043574</t>
  </si>
  <si>
    <t>商贸流通</t>
  </si>
  <si>
    <t>总建筑面积约26.7万平方米，建设蔬菜、果品、干调、副食品、土特产等交易区等。</t>
  </si>
  <si>
    <t>2021-2026年</t>
  </si>
  <si>
    <t>已完成总工程量的15%，建设项目一期主体工程共38栋建筑，其中33栋建筑基础建设至正负零，回填土方总量约3万立方米。</t>
  </si>
  <si>
    <t>开展市场交易区建设。</t>
  </si>
  <si>
    <t>鹿寨中蔬联农产品市场建设开发有限公司</t>
  </si>
  <si>
    <t>广西吉通供应链管理有限公司中通快递广西桂北（柳州）智能科技电商快递产业园项目</t>
  </si>
  <si>
    <t>2019-450204-59-03-015465</t>
  </si>
  <si>
    <t>总建筑面积14.9万平方米，建设中通快递区域性总部（桂北区域运营及结算中心）。</t>
  </si>
  <si>
    <t>开展基坑挖掘。</t>
  </si>
  <si>
    <t>广西吉通供应链管理有限公司</t>
  </si>
  <si>
    <t>柳南区政府</t>
  </si>
  <si>
    <t>黄立平</t>
  </si>
  <si>
    <t>潘莲荣</t>
  </si>
  <si>
    <t>龚昶轩</t>
  </si>
  <si>
    <t>柳州市津晶电器有限公司粤桂智能家电产业集聚区项目（一期）</t>
  </si>
  <si>
    <t>2019-450221-38-03-023466</t>
  </si>
  <si>
    <t>总建筑面积约27.2万平方米，新建生产车间和配套设施，主要生产家用、商用空调。</t>
  </si>
  <si>
    <t>二期工程完成总工程量90%；三期工程开工建设。</t>
  </si>
  <si>
    <t>二期工程基本完工；三期工程完成总工程量30%。</t>
  </si>
  <si>
    <t>柳州市津晶电器有限公司</t>
  </si>
  <si>
    <t>广西新柳邕农产品批发市场有限公司广西新柳邕农产品批发市场项目（二期）</t>
  </si>
  <si>
    <t>2019-450204-01-03-026123</t>
  </si>
  <si>
    <t>总建筑面积19.4万平方米，建设果蔬肉类等农产品物流仓储设施。</t>
  </si>
  <si>
    <t>2018-2023年</t>
  </si>
  <si>
    <t>项目一期工程完成总工程量60%。</t>
  </si>
  <si>
    <t>项目一期工程完工；二期工程开工建设水果交易区、大型冷库等。</t>
  </si>
  <si>
    <t>广西新柳邕农产品批发市场有限公司</t>
  </si>
  <si>
    <t>市商务局</t>
  </si>
  <si>
    <t>黄  敏</t>
  </si>
  <si>
    <t>盘柳宁</t>
  </si>
  <si>
    <t>袁  沁</t>
  </si>
  <si>
    <t>中农联（融安）农产品市场建设开发有限公司中国供销-桂北农产品电商园项目</t>
  </si>
  <si>
    <t>2017-450224-72-03-000734</t>
  </si>
  <si>
    <t>总建筑面积40万平方米，建设农产品交易市场、电子商务中心、特色美食街等。</t>
  </si>
  <si>
    <t>项目总共37栋楼，已完成25栋建设竣工并投入使用。</t>
  </si>
  <si>
    <t>6栋楼主体施工，11#、12#栋开工建设。</t>
  </si>
  <si>
    <t>中农联（融安）农产品市场建设开发有限公司</t>
  </si>
  <si>
    <t>李学军</t>
  </si>
  <si>
    <t>广西柳州市元信投资有限公司柳州市柳南汽车物流产业园</t>
  </si>
  <si>
    <t>2019-450204-59-03-045316</t>
  </si>
  <si>
    <t>总建筑面积13.8万平方米，建设大中型乘用车、农用车仓储物流中心、汽车关联服务区等。</t>
  </si>
  <si>
    <t>广西柳州市元信投资有限公司</t>
  </si>
  <si>
    <t>柳州市天河汽配有限责任公司年产320万套汽车车身零部件自动化生产基地项目</t>
  </si>
  <si>
    <t>2019-450210-36-03-005006</t>
  </si>
  <si>
    <t>汽车工业</t>
  </si>
  <si>
    <t>总建筑面积约5万平方米，建设汽车车身零部件自动化生产基地，生产各类汽车零部件产品。</t>
  </si>
  <si>
    <t>厂房主体施工。</t>
  </si>
  <si>
    <t>一期厂房主体施工完成，开展设备安装调试与试生产。</t>
  </si>
  <si>
    <t>柳州市天河汽配有限责任公司</t>
  </si>
  <si>
    <t>三江县程阳桥城建投资开发有限责任公司新三江中学周边区域基础设施建设工程</t>
  </si>
  <si>
    <t>2020-450226-48-01-026388</t>
  </si>
  <si>
    <t>道路及桥梁</t>
  </si>
  <si>
    <t>路线总长约1546米，建设3条道路。</t>
  </si>
  <si>
    <t>2021-2024年</t>
  </si>
  <si>
    <t>开工建设，旋挖桩施工。</t>
  </si>
  <si>
    <t>三江县程阳桥城建投资开发有限责任公司</t>
  </si>
  <si>
    <t>韦祖胜</t>
  </si>
  <si>
    <t>吴昌贤</t>
  </si>
  <si>
    <t>柳城县政源实业开发有限责任公司柳城县精细化工产业园扩容及提升改造基础设施及配套工程</t>
  </si>
  <si>
    <t>2020-450222-78-01-048266</t>
  </si>
  <si>
    <t>其他市政基础设施</t>
  </si>
  <si>
    <t>建设园区内道路总长约5500米，配套雨污水管网、人行道等工程。</t>
  </si>
  <si>
    <t>已完成总工程量的20%。</t>
  </si>
  <si>
    <t>完成工程量的50%。</t>
  </si>
  <si>
    <t>柳城县政源实业开发有限责任公司</t>
  </si>
  <si>
    <t>柳城县政府</t>
  </si>
  <si>
    <t>李  季</t>
  </si>
  <si>
    <t>黄群珍</t>
  </si>
  <si>
    <t>江若婵</t>
  </si>
  <si>
    <t>三江县程阳桥城建投资开发有限责任公司三江县龙吉大道北段工程项目</t>
  </si>
  <si>
    <t>2018-450226-54-01-021746</t>
  </si>
  <si>
    <t>城市主干路，全长2506米，道路红线宽40米，双向六车道。</t>
  </si>
  <si>
    <t>毛国勇</t>
  </si>
  <si>
    <t>广西柳州市东城投资开发集团有限公司柳州市柳东新区官塘片滨江生态修复工程</t>
  </si>
  <si>
    <t>2017-450211-77-01-013828</t>
  </si>
  <si>
    <t>岸线长约9千米，建设景观绿化工程、土方工程、园林景观配套工程。</t>
  </si>
  <si>
    <t>完成一期工程CDE区验收，二期工程FG区土方工程。</t>
  </si>
  <si>
    <t>广西柳州市北城投资开发集团有限公司广西工业设计城一期A地块（会展中心）</t>
  </si>
  <si>
    <t>2020-450212-48-03-019221</t>
  </si>
  <si>
    <t>总建筑面积面积约4.3万平方米，新建会展中心及广场等。</t>
  </si>
  <si>
    <t>完成总工程量60%。</t>
  </si>
  <si>
    <t>广西柳州市北城投资开发集团有限公司</t>
  </si>
  <si>
    <t>柳州市龙建公司柳州市区地下综合管廊（一期）</t>
  </si>
  <si>
    <t>2016-450202-48-01-009229</t>
  </si>
  <si>
    <t>管廊全长约35千米，其中主线长约22.6千米，支线长约12.4千米，宽5至9.2米，高4.3至5米。</t>
  </si>
  <si>
    <t>静兰片区地下综合管廊桂柳路段完成60%。</t>
  </si>
  <si>
    <t>静兰片区地下综合管廊桂柳路段主体结构完成90%。</t>
  </si>
  <si>
    <t>柳州市龙建公司</t>
  </si>
  <si>
    <t>东城集团粤桂黔广西中欧产业园片区路网工程（一期）</t>
  </si>
  <si>
    <t>2017-450211-48-01-004164</t>
  </si>
  <si>
    <t>建设中欧片区主干道3条，总长度10.3千米。</t>
  </si>
  <si>
    <t>纵四路完成总工程量97%；纵六路完成总工程量100%；纵十一路完成总工程量73%。</t>
  </si>
  <si>
    <t>纵十一路完成总工程量80%。</t>
  </si>
  <si>
    <t>东城集团</t>
  </si>
  <si>
    <t>广西柳州市东城投资开发集团有限公司柳东新区山体生态提升工程（一期）</t>
  </si>
  <si>
    <t>2019-450211-78-01-034154</t>
  </si>
  <si>
    <t>建设柳州市柳东新区老虎岭、狮子岭公园景观工程等。</t>
  </si>
  <si>
    <t>完成总工程量70%。</t>
  </si>
  <si>
    <t>北城集团广西工业设计城一期（E地块）</t>
  </si>
  <si>
    <t>2018-450212-47-03-034798</t>
  </si>
  <si>
    <t>总建筑面积约27万平方米，建设总部大楼、地下车库等配套设施。</t>
  </si>
  <si>
    <t>柳城县砦美稻香旅游文化发展有限责任公司柳城县东区公园项目</t>
  </si>
  <si>
    <t>2018-450222-78-01-029861</t>
  </si>
  <si>
    <t>总建筑面积1.8万平方米，建设游客服务中心、公共管理用房等。</t>
  </si>
  <si>
    <t>一期完成竣工初验。</t>
  </si>
  <si>
    <t>二期完成总工程量5%。</t>
  </si>
  <si>
    <t>柳城县砦美稻香旅游文化发展有限责任公司</t>
  </si>
  <si>
    <t>柳城千镇置业有限公司柳城红星美凯龙城市综合体项目</t>
  </si>
  <si>
    <t>2020-450222-70-03-033704</t>
  </si>
  <si>
    <t>其他服务业</t>
  </si>
  <si>
    <t>总建筑面积为6万平方米，建设城市休闲广场、商业街等。</t>
  </si>
  <si>
    <t>完成总工程量的40%。</t>
  </si>
  <si>
    <t>柳城千镇置业有限公司</t>
  </si>
  <si>
    <t>三江侗族自治县仙池茶业有限公司茶业系列产品加工厂项目</t>
  </si>
  <si>
    <t>2020-450226-05-03-062375</t>
  </si>
  <si>
    <t>农产品加工</t>
  </si>
  <si>
    <t>总建筑面积2万平方米，建设生产厂房、研发中心、办公综合楼等，达产后年产茶叶700吨、茶油800吨。</t>
  </si>
  <si>
    <t>开展基础施工。</t>
  </si>
  <si>
    <t>三江侗族自治县仙池茶业有限公司</t>
  </si>
  <si>
    <t>雷道理</t>
  </si>
  <si>
    <t>柳州市鑫旺农业旅游投资有限公司柳江区百朋乡村振兴及生态旅游建设（一期）项目</t>
  </si>
  <si>
    <t>2020-450206-90-01-027455</t>
  </si>
  <si>
    <t>旅游业</t>
  </si>
  <si>
    <t>总建筑面积约3.46万平方米，建设游客中心、4A景区提升工程、景区整体景观亮化工程和乡村风貌提升改造工程等。</t>
  </si>
  <si>
    <t>完成工程量30%。</t>
  </si>
  <si>
    <t>完成工程量60%。</t>
  </si>
  <si>
    <t>柳州市鑫旺农业旅游投资有限公司</t>
  </si>
  <si>
    <t>柳州市城市投资建设发展有限公司龙都旅游道路工程项目</t>
  </si>
  <si>
    <t>2018-450203-48-01-019914</t>
  </si>
  <si>
    <t>全长约9.23千米，道路红线宽13.5-26米。</t>
  </si>
  <si>
    <t>道路B段已基本完工。</t>
  </si>
  <si>
    <t>完成总工程量的20%。</t>
  </si>
  <si>
    <t>市住建局
鱼峰区政府</t>
  </si>
  <si>
    <t>柳州海螺创业环境科技有限责任公司柳州市鹿寨县生活垃圾焚烧发电项目（一期）</t>
  </si>
  <si>
    <t>2020-450200-44-02-047520</t>
  </si>
  <si>
    <t>垃圾处理</t>
  </si>
  <si>
    <t>规划建设规模400吨/日，年处理生活垃圾量14.6万吨，建设垃圾焚烧和发电系统、垃圾接收处理及助燃系统等。</t>
  </si>
  <si>
    <t>总工程量完成65%，主厂房A区已完成87％主厂房B区垃圾坑及卸料大厅已完成70%；主厂房C区锅炉及烟气安装已完成70%。</t>
  </si>
  <si>
    <t>完成总工程量的80%。</t>
  </si>
  <si>
    <t>柳州海螺创业环境科技有限责任公司</t>
  </si>
  <si>
    <t>广西展兴建材科技发展有限公司年产5万吨装配式钢结构生产项目</t>
  </si>
  <si>
    <t>2102-450222-04-01-489066</t>
  </si>
  <si>
    <t>建材工业</t>
  </si>
  <si>
    <t>总建筑面积2.5万平方米，建设生产车间、办公楼、堆料场及配套设施等。</t>
  </si>
  <si>
    <t>广西展兴建材科技发展有限公司</t>
  </si>
  <si>
    <t>鹿寨驰普实业发展有限公司广西桂中现代林业科技产业园中高端木地板精细加工基地项目一期二区</t>
  </si>
  <si>
    <t>2019-450223-02-03-006180</t>
  </si>
  <si>
    <t>总建筑面积66.6万平方米，新建综合服务楼、倒班楼等公共配套设施。</t>
  </si>
  <si>
    <t>纬十路A段完成总工程量69%；纬十路B段已完成总工程量78%；纬十一路A段完成总工程量85%；纬十一路B段完成总工程量31%；经十八路323国道北段完成总工程量42%；经十九路总工程量89%；经二十路323国道北段完成总工程量91%；经二十三路完成总工程量68%。</t>
  </si>
  <si>
    <t>鹿寨驰普实业发展有限公司</t>
  </si>
  <si>
    <t>广西柳工机械股份有限公司柳工装载机智能化改造项目</t>
  </si>
  <si>
    <t>2020-450204-35-03-057878</t>
  </si>
  <si>
    <t>机械工业</t>
  </si>
  <si>
    <t>新建高端装载机智能制造示范工厂厂房30万平方米，建成智能化程度领先的工程机械综合产业基地。</t>
  </si>
  <si>
    <t>旧厂区已拆除完毕，开始开展挖掘基坑工作。</t>
  </si>
  <si>
    <t>完成总工程量40％。</t>
  </si>
  <si>
    <t>广西柳工机械股份有限公司</t>
  </si>
  <si>
    <t>广西高而美节能科技有限公司智能家电产业项目</t>
  </si>
  <si>
    <t>2020-450206-38-03-028171</t>
  </si>
  <si>
    <t>总建筑面积9万平方米，生产智能空气源热泵热水器、采暖机、烘干机、模块冷水机等智能家电产品。</t>
  </si>
  <si>
    <t>已完成道路的铺设；进行一期项目车间内部照明设施的安装；项目二期正开展摘地手续。</t>
  </si>
  <si>
    <t>二期工程完成工程量的50%。</t>
  </si>
  <si>
    <t>广西高而美节能科技有限公司</t>
  </si>
  <si>
    <t>广西美王电器科技有限公司小家电生产项目</t>
  </si>
  <si>
    <t>2020-450206-38-03-028188</t>
  </si>
  <si>
    <t>总建筑面积2.4万平方米，建设智能小家电产品及其配件等产品生产线。</t>
  </si>
  <si>
    <t>已完成1号、3号车间、办公楼建设，2号、4号厂房主体建设。</t>
  </si>
  <si>
    <t>完成工程量的90%。</t>
  </si>
  <si>
    <t>广西美王电器科技有限公司</t>
  </si>
  <si>
    <t>城建集团融安至从江高速公路一期工程（融安至安太段）</t>
  </si>
  <si>
    <t>2019-450200-54-01-000756</t>
  </si>
  <si>
    <t>高速公路</t>
  </si>
  <si>
    <t>主线全长45.3千米，双向四车道。</t>
  </si>
  <si>
    <t>路基完成15%，桥梁完成10%，涵洞完成40%，隧道完成30%。</t>
  </si>
  <si>
    <t>城建集团</t>
  </si>
  <si>
    <t>市交通局
融水县政府
融安县政府</t>
  </si>
  <si>
    <t>周  密</t>
  </si>
  <si>
    <t>王正池</t>
  </si>
  <si>
    <t>邓  菲</t>
  </si>
  <si>
    <t>广西柳州市北城投资开发集团有限公司广西科技大学洛可可设计学院</t>
  </si>
  <si>
    <t>2019-450212-48-03-014571</t>
  </si>
  <si>
    <t>高等教育</t>
  </si>
  <si>
    <t>总建筑面积16.23万平方米，建设教室、实验实习用房、图书馆、室内体育用房、办公用房、院系及教师办公用房等。</t>
  </si>
  <si>
    <t>完成总工程量约60%。</t>
  </si>
  <si>
    <t>完成总工程量的85%。</t>
  </si>
  <si>
    <t>柳州东通投资发展有限公司柳州市航二路延长线工程</t>
  </si>
  <si>
    <t>2016-450204-54-01-000411</t>
  </si>
  <si>
    <t>城市主干路，全线长2714米，红线宽40-45米，双向六车道。</t>
  </si>
  <si>
    <t>工程自建段道路完成30%，宁铁代建段道路完成70%。</t>
  </si>
  <si>
    <t>完成总工程量75%。</t>
  </si>
  <si>
    <t>柳州东通投资发展有限公司</t>
  </si>
  <si>
    <t>城建集团宜柳高速柳州进德互通及连接道路工程</t>
  </si>
  <si>
    <t>2018-450221-48-01-027791</t>
  </si>
  <si>
    <t>建设互通式立交、收费管理站、城市快速路。全互通式立交主线1007米，连接道路7500米。</t>
  </si>
  <si>
    <t>高速公路段接入部分施工工作基本完成；正在开展路基结构层施工。</t>
  </si>
  <si>
    <t>完成总工程量85%。</t>
  </si>
  <si>
    <t>市交通局</t>
  </si>
  <si>
    <t>广西柳州市东城投资开发集团有限公司粤桂黔广西中欧产业园片区路网工程（二期）</t>
  </si>
  <si>
    <t>2019-450211-48-01-036593</t>
  </si>
  <si>
    <t>建设中欧片区道路3条，总长8.99千米。</t>
  </si>
  <si>
    <t>2019-2025年</t>
  </si>
  <si>
    <t>中欧纵四路延长线完成道路工程总体工程量58%，中欧纵六路延长线完成总体工程量的89%，中欧横一路至一汽基地段1.8千米。</t>
  </si>
  <si>
    <t>广西柳州市东城投资开发集团有限公司柳州市柳东新区南庆路网工程</t>
  </si>
  <si>
    <t>2019-450211-48-01-034144</t>
  </si>
  <si>
    <t>建设道路5条，全长5916米。</t>
  </si>
  <si>
    <t>南庆支三路完成总体工程量的80%；九庆路、南庆支一路、支二路正在主线施工；环山路已完工通车。</t>
  </si>
  <si>
    <t>南庆支一路完成总体工程量50%；南庆支二路完成总体工程量10%；南庆支三路完工；九庆路完成总体工程量10%。</t>
  </si>
  <si>
    <t>广西柳州市北城投资开发集团有限公司柳州市北部生态新区骨干路网四期工程</t>
  </si>
  <si>
    <t>2019-450212-48-01-035383</t>
  </si>
  <si>
    <t>新区骨干路网，道路总长约20.6千米。</t>
  </si>
  <si>
    <t>2019-2024年</t>
  </si>
  <si>
    <t>石碑坪工业园南侧道路完成工程量30%；石碑坪工业园基础设施工程完成工程量25%。</t>
  </si>
  <si>
    <t>滨江路南段开工建设；石碑坪工业园南侧道路完成工程量45%；石碑坪工业园基础设施工程完成工程量40%。</t>
  </si>
  <si>
    <t>北城集团柳州市北部生态新区骨干路网三期工程</t>
  </si>
  <si>
    <t>2018-450212-48-01-008169</t>
  </si>
  <si>
    <t>城市主干路，道路总长约3.5千米，红线宽度均为50米，双向6车道。</t>
  </si>
  <si>
    <t>新南大道完成总工程量约85%；宜居大道完成总工程量约70%。</t>
  </si>
  <si>
    <t>新南大道工程（一期）、宜居大道工程（一期）主线完成总工程量的90%。</t>
  </si>
  <si>
    <t>广西柳州市东城投资开发集团有限公司柳州市柳东新区主干道路工程</t>
  </si>
  <si>
    <t>2017-450211-48-01-018338</t>
  </si>
  <si>
    <t>城市主干路，总长11千米，红线宽度为40-48米，包含清江大道、古镇路、官塘片曙光大道。</t>
  </si>
  <si>
    <t>清江大道完成总体工程量3%；古镇路完成工程量的2%；曙光大道延长线完成总体工程量56%。</t>
  </si>
  <si>
    <t>完成总体工程量40%。</t>
  </si>
  <si>
    <t>广西柳州市东城投资开发集团有限公司柳州市柳东新区江滨区生活配套道路一期</t>
  </si>
  <si>
    <t>2018-450211-48-01-005899</t>
  </si>
  <si>
    <t>市政道路总长5879米，其中，锦江路全长2375米、江泰路全长1885米、欣乐路全长1619米。</t>
  </si>
  <si>
    <t>完成工程量的16%，其中：欣乐路完成总体工程量85%，锦江路完成总体工程量15%，江泰路完成总体工程量17%。</t>
  </si>
  <si>
    <t>完成总体工程量60%。</t>
  </si>
  <si>
    <t>广西柳州市北城投资开发集团有限公司柳州市北部生态新区配套路网工程一期</t>
  </si>
  <si>
    <t>2018-450212-48-01-010697</t>
  </si>
  <si>
    <t>包含4条道路，总长37014米。</t>
  </si>
  <si>
    <t>沙塘片区西翼配套居住片区路网工程、沙塘片区北翼配套居住片区路网工程、沙塘片区数据软件园区路网工程正在进行道路及桥梁施工；青茅东路完成总工程量约89%。</t>
  </si>
  <si>
    <t>完成总体工程量60%。青茅东路通车。</t>
  </si>
  <si>
    <t>广西柳州市东城投资开发集团有限公司粤桂黔广西中欧产业园片区路网工程（三期）</t>
  </si>
  <si>
    <t>2019-450211-48-01-036594</t>
  </si>
  <si>
    <t>秀水横六路1163.3米，秀水横四路1036.54米，中欧纵一路2337.895米，中欧纵一路北段2438.384米。</t>
  </si>
  <si>
    <t>秀水横六路已完成工程量60%，秀水纵二路至秀水纵一路段已完工通车，秀水纵二路至中欧纵十一路段完成水稳层；秀水横四路完成工程量35%；中欧纵一路完成工程量11%。</t>
  </si>
  <si>
    <t>广西柳州市东城投资开发集团有限公司柳州市柳东新区核心区及周边片区路网工程</t>
  </si>
  <si>
    <t>2016-450211-48-01-010328</t>
  </si>
  <si>
    <t>城市主干道4条，总长6974米；次干道13条，总长19570米；城市支路28条，总长27478米；龙湖自行车道3851米。</t>
  </si>
  <si>
    <t>完成总工程量的90%。</t>
  </si>
  <si>
    <t>广西农垦新兴农场有限公司华六生猪养殖场</t>
  </si>
  <si>
    <t>2020-450206-03-03-038919</t>
  </si>
  <si>
    <t>畜牧业</t>
  </si>
  <si>
    <t>总建筑面积27.9万平方米，建设年出栏为50万头育肥猪的猪场。</t>
  </si>
  <si>
    <t>新建猪舍48栋，4栋已建成投产；44栋在建。</t>
  </si>
  <si>
    <t>完成工程量的80%。</t>
  </si>
  <si>
    <t>广西农垦新兴农场有限公司</t>
  </si>
  <si>
    <t>广西桂垦盛塘牧业有限公司伏虎猪场建设项目</t>
  </si>
  <si>
    <t>2020-450222-03-03-040359</t>
  </si>
  <si>
    <t>总建筑面积28.6万平方米，新建母猪场、后备舍、隔离舍、公猪舍及人畜饮用水工程、污水处理站等配套设施。</t>
  </si>
  <si>
    <t>母猪区计划建设猪舍56栋，完成土建工程33%。</t>
  </si>
  <si>
    <t>完成母猪区主体土建50%，育肥一区、二区及办公生活区主体土建完成50%。</t>
  </si>
  <si>
    <t>广西桂垦盛塘牧业有限公司</t>
  </si>
  <si>
    <t>桂林力源粮油食品有限公司中丹种猪广西繁育产业化示范园</t>
  </si>
  <si>
    <t>2019-450221-03-03-035275</t>
  </si>
  <si>
    <t>总建筑面积23.8万平方米，主要建设内容包括配怀舍、分娩舍、后备舍、公猪舍等。</t>
  </si>
  <si>
    <t>完成工程量的27%。</t>
  </si>
  <si>
    <t>桂林力源粮油食品有限公司</t>
  </si>
  <si>
    <t>广西爱芒果电子有限公司爱芒果智能电子信息产业基地项目</t>
  </si>
  <si>
    <t>2020-450206-35-03-053692</t>
  </si>
  <si>
    <t>电子信息工业</t>
  </si>
  <si>
    <t>总建筑面积7万平方米，建设标准厂房及配套设施，进行芯片研发制造及智能主板生产制造。</t>
  </si>
  <si>
    <t>开工建设。</t>
  </si>
  <si>
    <t>广西爱芒果电子有限公司</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</si>
</sst>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quot;由2021年&quot;@&quot;结&quot;&quot;转&quot;"/>
    <numFmt numFmtId="177" formatCode="General&quot;项&quot;"/>
    <numFmt numFmtId="178" formatCode="0_ "/>
    <numFmt numFmtId="179" formatCode="0.00_ "/>
  </numFmts>
  <fonts count="34">
    <font>
      <sz val="11"/>
      <color indexed="8"/>
      <name val="宋体"/>
      <charset val="134"/>
      <scheme val="minor"/>
    </font>
    <font>
      <b/>
      <sz val="11"/>
      <color indexed="8"/>
      <name val="宋体"/>
      <charset val="134"/>
      <scheme val="minor"/>
    </font>
    <font>
      <sz val="18"/>
      <color indexed="8"/>
      <name val="宋体"/>
      <charset val="134"/>
      <scheme val="minor"/>
    </font>
    <font>
      <sz val="16"/>
      <name val="黑体"/>
      <charset val="134"/>
    </font>
    <font>
      <sz val="11"/>
      <name val="宋体"/>
      <charset val="134"/>
      <scheme val="minor"/>
    </font>
    <font>
      <sz val="20"/>
      <name val="方正小标宋简体"/>
      <charset val="134"/>
    </font>
    <font>
      <b/>
      <sz val="16"/>
      <name val="宋体"/>
      <charset val="134"/>
    </font>
    <font>
      <sz val="16"/>
      <name val="宋体"/>
      <charset val="134"/>
      <scheme val="minor"/>
    </font>
    <font>
      <sz val="16"/>
      <name val="宋体"/>
      <charset val="134"/>
    </font>
    <font>
      <sz val="18"/>
      <name val="宋体"/>
      <charset val="134"/>
      <scheme val="minor"/>
    </font>
    <font>
      <sz val="16"/>
      <color indexed="8"/>
      <name val="宋体"/>
      <charset val="134"/>
      <scheme val="minor"/>
    </font>
    <font>
      <sz val="18"/>
      <name val="宋体"/>
      <charset val="134"/>
    </font>
    <font>
      <sz val="11"/>
      <color theme="1"/>
      <name val="宋体"/>
      <charset val="134"/>
      <scheme val="minor"/>
    </font>
    <font>
      <sz val="11"/>
      <color theme="1"/>
      <name val="宋体"/>
      <charset val="0"/>
      <scheme val="minor"/>
    </font>
    <font>
      <sz val="12"/>
      <name val="宋体"/>
      <charset val="134"/>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9"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8"/>
        <bgColor indexed="64"/>
      </patternFill>
    </fill>
    <fill>
      <patternFill patternType="solid">
        <fgColor theme="6"/>
        <bgColor indexed="64"/>
      </patternFill>
    </fill>
    <fill>
      <patternFill patternType="solid">
        <fgColor theme="4" tint="0.399975585192419"/>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
    <xf numFmtId="0" fontId="0" fillId="0" borderId="0">
      <alignment vertical="center"/>
    </xf>
    <xf numFmtId="42" fontId="12" fillId="0" borderId="0" applyFont="0" applyFill="0" applyBorder="0" applyAlignment="0" applyProtection="0">
      <alignment vertical="center"/>
    </xf>
    <xf numFmtId="0" fontId="13" fillId="5" borderId="0" applyNumberFormat="0" applyBorder="0" applyAlignment="0" applyProtection="0">
      <alignment vertical="center"/>
    </xf>
    <xf numFmtId="0" fontId="16" fillId="6"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3" borderId="0" applyNumberFormat="0" applyBorder="0" applyAlignment="0" applyProtection="0">
      <alignment vertical="center"/>
    </xf>
    <xf numFmtId="0" fontId="17" fillId="7" borderId="0" applyNumberFormat="0" applyBorder="0" applyAlignment="0" applyProtection="0">
      <alignment vertical="center"/>
    </xf>
    <xf numFmtId="43" fontId="12" fillId="0" borderId="0" applyFont="0" applyFill="0" applyBorder="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9" fontId="12" fillId="0" borderId="0" applyFont="0" applyFill="0" applyBorder="0" applyAlignment="0" applyProtection="0">
      <alignment vertical="center"/>
    </xf>
    <xf numFmtId="0" fontId="19" fillId="0" borderId="0" applyNumberFormat="0" applyFill="0" applyBorder="0" applyAlignment="0" applyProtection="0">
      <alignment vertical="center"/>
    </xf>
    <xf numFmtId="0" fontId="12" fillId="12" borderId="5" applyNumberFormat="0" applyFont="0" applyAlignment="0" applyProtection="0">
      <alignment vertical="center"/>
    </xf>
    <xf numFmtId="0" fontId="15" fillId="15"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6" applyNumberFormat="0" applyFill="0" applyAlignment="0" applyProtection="0">
      <alignment vertical="center"/>
    </xf>
    <xf numFmtId="0" fontId="14" fillId="0" borderId="0"/>
    <xf numFmtId="0" fontId="25" fillId="0" borderId="6" applyNumberFormat="0" applyFill="0" applyAlignment="0" applyProtection="0">
      <alignment vertical="center"/>
    </xf>
    <xf numFmtId="0" fontId="15" fillId="24" borderId="0" applyNumberFormat="0" applyBorder="0" applyAlignment="0" applyProtection="0">
      <alignment vertical="center"/>
    </xf>
    <xf numFmtId="0" fontId="21" fillId="0" borderId="8" applyNumberFormat="0" applyFill="0" applyAlignment="0" applyProtection="0">
      <alignment vertical="center"/>
    </xf>
    <xf numFmtId="0" fontId="15" fillId="14" borderId="0" applyNumberFormat="0" applyBorder="0" applyAlignment="0" applyProtection="0">
      <alignment vertical="center"/>
    </xf>
    <xf numFmtId="0" fontId="27" fillId="25" borderId="9" applyNumberFormat="0" applyAlignment="0" applyProtection="0">
      <alignment vertical="center"/>
    </xf>
    <xf numFmtId="0" fontId="28" fillId="25" borderId="4" applyNumberFormat="0" applyAlignment="0" applyProtection="0">
      <alignment vertical="center"/>
    </xf>
    <xf numFmtId="0" fontId="29" fillId="28" borderId="10" applyNumberFormat="0" applyAlignment="0" applyProtection="0">
      <alignment vertical="center"/>
    </xf>
    <xf numFmtId="0" fontId="12" fillId="0" borderId="0"/>
    <xf numFmtId="0" fontId="13" fillId="2" borderId="0" applyNumberFormat="0" applyBorder="0" applyAlignment="0" applyProtection="0">
      <alignment vertical="center"/>
    </xf>
    <xf numFmtId="0" fontId="15" fillId="29" borderId="0" applyNumberFormat="0" applyBorder="0" applyAlignment="0" applyProtection="0">
      <alignment vertical="center"/>
    </xf>
    <xf numFmtId="0" fontId="26" fillId="0" borderId="7" applyNumberFormat="0" applyFill="0" applyAlignment="0" applyProtection="0">
      <alignment vertical="center"/>
    </xf>
    <xf numFmtId="0" fontId="30" fillId="0" borderId="11" applyNumberFormat="0" applyFill="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12" fillId="0" borderId="0"/>
    <xf numFmtId="0" fontId="13" fillId="20" borderId="0" applyNumberFormat="0" applyBorder="0" applyAlignment="0" applyProtection="0">
      <alignment vertical="center"/>
    </xf>
    <xf numFmtId="0" fontId="15" fillId="32"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5" fillId="23" borderId="0" applyNumberFormat="0" applyBorder="0" applyAlignment="0" applyProtection="0">
      <alignment vertical="center"/>
    </xf>
    <xf numFmtId="0" fontId="14" fillId="0" borderId="0"/>
    <xf numFmtId="0" fontId="15" fillId="11" borderId="0" applyNumberFormat="0" applyBorder="0" applyAlignment="0" applyProtection="0">
      <alignment vertical="center"/>
    </xf>
    <xf numFmtId="0" fontId="13" fillId="16" borderId="0" applyNumberFormat="0" applyBorder="0" applyAlignment="0" applyProtection="0">
      <alignment vertical="center"/>
    </xf>
    <xf numFmtId="0" fontId="13" fillId="18" borderId="0" applyNumberFormat="0" applyBorder="0" applyAlignment="0" applyProtection="0">
      <alignment vertical="center"/>
    </xf>
    <xf numFmtId="0" fontId="15" fillId="22" borderId="0" applyNumberFormat="0" applyBorder="0" applyAlignment="0" applyProtection="0">
      <alignment vertical="center"/>
    </xf>
    <xf numFmtId="0" fontId="13" fillId="13" borderId="0" applyNumberFormat="0" applyBorder="0" applyAlignment="0" applyProtection="0">
      <alignment vertical="center"/>
    </xf>
    <xf numFmtId="0" fontId="15" fillId="21" borderId="0" applyNumberFormat="0" applyBorder="0" applyAlignment="0" applyProtection="0">
      <alignment vertical="center"/>
    </xf>
    <xf numFmtId="0" fontId="15" fillId="4" borderId="0" applyNumberFormat="0" applyBorder="0" applyAlignment="0" applyProtection="0">
      <alignment vertical="center"/>
    </xf>
    <xf numFmtId="0" fontId="14" fillId="0" borderId="0"/>
    <xf numFmtId="0" fontId="13" fillId="8" borderId="0" applyNumberFormat="0" applyBorder="0" applyAlignment="0" applyProtection="0">
      <alignment vertical="center"/>
    </xf>
    <xf numFmtId="0" fontId="14" fillId="0" borderId="0"/>
    <xf numFmtId="0" fontId="15" fillId="10" borderId="0" applyNumberFormat="0" applyBorder="0" applyAlignment="0" applyProtection="0">
      <alignment vertical="center"/>
    </xf>
    <xf numFmtId="0" fontId="33" fillId="0" borderId="0">
      <alignment vertical="center"/>
    </xf>
    <xf numFmtId="0" fontId="14" fillId="0" borderId="0">
      <alignment vertical="center"/>
    </xf>
    <xf numFmtId="0" fontId="14" fillId="0" borderId="0"/>
    <xf numFmtId="0" fontId="14" fillId="0" borderId="0"/>
    <xf numFmtId="0" fontId="12" fillId="0" borderId="0">
      <alignment vertical="center"/>
    </xf>
    <xf numFmtId="0" fontId="14" fillId="0" borderId="0">
      <alignment vertical="center"/>
    </xf>
  </cellStyleXfs>
  <cellXfs count="45">
    <xf numFmtId="0" fontId="0" fillId="0" borderId="0" xfId="0" applyFont="1">
      <alignment vertical="center"/>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178" fontId="0" fillId="0" borderId="0" xfId="0" applyNumberFormat="1"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xf>
    <xf numFmtId="178" fontId="4"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4" fillId="0" borderId="0" xfId="0" applyFont="1" applyFill="1" applyAlignment="1">
      <alignment horizontal="center" vertical="center"/>
    </xf>
    <xf numFmtId="0" fontId="6" fillId="0" borderId="1" xfId="0"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7" fillId="0" borderId="0" xfId="0" applyFont="1" applyFill="1" applyAlignment="1">
      <alignment horizontal="left"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0" fontId="0" fillId="0" borderId="1" xfId="0" applyFont="1" applyFill="1" applyBorder="1">
      <alignment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11" fillId="0" borderId="1" xfId="0" applyFont="1" applyFill="1" applyBorder="1" applyAlignment="1">
      <alignment horizontal="center" vertical="center"/>
    </xf>
    <xf numFmtId="178" fontId="8"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55"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9" fontId="8" fillId="0" borderId="1" xfId="0" applyNumberFormat="1" applyFont="1" applyFill="1" applyBorder="1" applyAlignment="1">
      <alignment horizontal="lef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52"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常规 51"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10 10 2 2 3"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0,0&#13;&#10;NA&#13;&#10;" xfId="51"/>
    <cellStyle name="40% - 强调文字颜色 6" xfId="52" builtinId="51"/>
    <cellStyle name="常规 10 2" xfId="53"/>
    <cellStyle name="60% - 强调文字颜色 6" xfId="54" builtinId="52"/>
    <cellStyle name="Normal" xfId="55"/>
    <cellStyle name="常规 14" xfId="56"/>
    <cellStyle name="gcd" xfId="57"/>
    <cellStyle name="0,0_x005f_x000d__x005f_x000a_NA_x005f_x000d__x005f_x000a_ 10 2 2 2" xfId="58"/>
    <cellStyle name="常规 2" xfId="59"/>
    <cellStyle name="常规 3" xfId="60"/>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62</xdr:row>
      <xdr:rowOff>0</xdr:rowOff>
    </xdr:from>
    <xdr:to>
      <xdr:col>8</xdr:col>
      <xdr:colOff>107315</xdr:colOff>
      <xdr:row>62</xdr:row>
      <xdr:rowOff>198120</xdr:rowOff>
    </xdr:to>
    <xdr:sp>
      <xdr:nvSpPr>
        <xdr:cNvPr id="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7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8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8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8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8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8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8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8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8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8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8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9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0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1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1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1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1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1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1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1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1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1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1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2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3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3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3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4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4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4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4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4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4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4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4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4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4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5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6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6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6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6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6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7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7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7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7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7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8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9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9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9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19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9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9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9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19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9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19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0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0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0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1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2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2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2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2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2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2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2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2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2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2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3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4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5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5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5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5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5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5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5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5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5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5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6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7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7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7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8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28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8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8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8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28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8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8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8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8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29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0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0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0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0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0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1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1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1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1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1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2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3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3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3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3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3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3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3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3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3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3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4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4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4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5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6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6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6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6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6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6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6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6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6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6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7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8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9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9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9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39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9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9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9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39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9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39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0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1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1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1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2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2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2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2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2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2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2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2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2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2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3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4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4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4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4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4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5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5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5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5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5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6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7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7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7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7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7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7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7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47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7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7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8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48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8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49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0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0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0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0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0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0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0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0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0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0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1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2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3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3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3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3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3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3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3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3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3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3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4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5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5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5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6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6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6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6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64"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65"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6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6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6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6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7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8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8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8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88"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589"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9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9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92"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593"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59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0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1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1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1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1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1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1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16"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17"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1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1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20"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21"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2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3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4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4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4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43"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44"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45"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46"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47"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48"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107315</xdr:colOff>
      <xdr:row>62</xdr:row>
      <xdr:rowOff>198120</xdr:rowOff>
    </xdr:to>
    <xdr:sp>
      <xdr:nvSpPr>
        <xdr:cNvPr id="649" name="Text Box 2905"/>
        <xdr:cNvSpPr txBox="1"/>
      </xdr:nvSpPr>
      <xdr:spPr>
        <a:xfrm>
          <a:off x="11868785" y="87833200"/>
          <a:ext cx="107315"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5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0"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1"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2"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3"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4"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5"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6"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7"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8"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198120</xdr:rowOff>
    </xdr:to>
    <xdr:sp>
      <xdr:nvSpPr>
        <xdr:cNvPr id="669" name="Text Box 2905"/>
        <xdr:cNvSpPr txBox="1"/>
      </xdr:nvSpPr>
      <xdr:spPr>
        <a:xfrm>
          <a:off x="11868785" y="87833200"/>
          <a:ext cx="93980" cy="198120"/>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70"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71"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72" name="Text Box 2905"/>
        <xdr:cNvSpPr txBox="1"/>
      </xdr:nvSpPr>
      <xdr:spPr>
        <a:xfrm>
          <a:off x="11868785" y="87833200"/>
          <a:ext cx="93980" cy="227965"/>
        </a:xfrm>
        <a:prstGeom prst="rect">
          <a:avLst/>
        </a:prstGeom>
        <a:noFill/>
        <a:ln w="9525">
          <a:noFill/>
        </a:ln>
      </xdr:spPr>
    </xdr:sp>
    <xdr:clientData/>
  </xdr:twoCellAnchor>
  <xdr:twoCellAnchor editAs="oneCell">
    <xdr:from>
      <xdr:col>8</xdr:col>
      <xdr:colOff>0</xdr:colOff>
      <xdr:row>62</xdr:row>
      <xdr:rowOff>0</xdr:rowOff>
    </xdr:from>
    <xdr:to>
      <xdr:col>8</xdr:col>
      <xdr:colOff>93980</xdr:colOff>
      <xdr:row>62</xdr:row>
      <xdr:rowOff>227965</xdr:rowOff>
    </xdr:to>
    <xdr:sp>
      <xdr:nvSpPr>
        <xdr:cNvPr id="673" name="Text Box 2905"/>
        <xdr:cNvSpPr txBox="1"/>
      </xdr:nvSpPr>
      <xdr:spPr>
        <a:xfrm>
          <a:off x="11868785" y="87833200"/>
          <a:ext cx="93980" cy="22796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2"/>
  <sheetViews>
    <sheetView tabSelected="1" view="pageBreakPreview" zoomScale="55" zoomScaleNormal="55" zoomScaleSheetLayoutView="55" workbookViewId="0">
      <pane ySplit="4" topLeftCell="A11" activePane="bottomLeft" state="frozen"/>
      <selection/>
      <selection pane="bottomLeft" activeCell="S18" sqref="S18"/>
    </sheetView>
  </sheetViews>
  <sheetFormatPr defaultColWidth="9" defaultRowHeight="22.5"/>
  <cols>
    <col min="1" max="1" width="6.96666666666667" style="4" customWidth="1"/>
    <col min="2" max="2" width="30.6833333333333" style="5" customWidth="1"/>
    <col min="3" max="3" width="18.1833333333333" style="5" customWidth="1"/>
    <col min="4" max="4" width="11.3666666666667" style="5" customWidth="1"/>
    <col min="5" max="5" width="38.6333333333333" style="5" customWidth="1"/>
    <col min="6" max="6" width="11.625" style="5" customWidth="1"/>
    <col min="7" max="7" width="18.125" style="6" customWidth="1"/>
    <col min="8" max="8" width="20.175" style="6" customWidth="1"/>
    <col min="9" max="9" width="47.9583333333333" style="5" customWidth="1"/>
    <col min="10" max="10" width="36.8166666666667" style="5" customWidth="1"/>
    <col min="11" max="11" width="14.5416666666667" style="5" customWidth="1"/>
    <col min="12" max="12" width="21.8166666666667" style="7" customWidth="1"/>
    <col min="13" max="13" width="14.55" style="8" customWidth="1"/>
    <col min="14" max="14" width="14.0833333333333" customWidth="1"/>
    <col min="15" max="15" width="15.225" customWidth="1"/>
  </cols>
  <sheetData>
    <row r="1" s="1" customFormat="1" ht="39" customHeight="1" spans="1:13">
      <c r="A1" s="9" t="s">
        <v>0</v>
      </c>
      <c r="B1" s="9"/>
      <c r="C1" s="10"/>
      <c r="D1" s="10"/>
      <c r="E1" s="10"/>
      <c r="F1" s="10"/>
      <c r="G1" s="11"/>
      <c r="H1" s="11"/>
      <c r="I1" s="10"/>
      <c r="J1" s="10"/>
      <c r="K1" s="10"/>
      <c r="L1" s="27"/>
      <c r="M1" s="28"/>
    </row>
    <row r="2" s="2" customFormat="1" ht="56" customHeight="1" spans="1:13">
      <c r="A2" s="12" t="s">
        <v>1</v>
      </c>
      <c r="B2" s="13"/>
      <c r="C2" s="13"/>
      <c r="D2" s="13"/>
      <c r="E2" s="13"/>
      <c r="F2" s="13"/>
      <c r="G2" s="12"/>
      <c r="H2" s="12"/>
      <c r="I2" s="13"/>
      <c r="J2" s="13"/>
      <c r="K2" s="13"/>
      <c r="L2" s="12"/>
      <c r="M2" s="13"/>
    </row>
    <row r="3" s="1" customFormat="1" ht="31" customHeight="1" spans="1:13">
      <c r="A3" s="14"/>
      <c r="B3" s="10"/>
      <c r="C3" s="10"/>
      <c r="D3" s="10"/>
      <c r="E3" s="10"/>
      <c r="F3" s="10"/>
      <c r="G3" s="11"/>
      <c r="H3" s="11"/>
      <c r="I3" s="29"/>
      <c r="J3" s="29"/>
      <c r="K3" s="29"/>
      <c r="L3" s="30" t="s">
        <v>2</v>
      </c>
      <c r="M3" s="29"/>
    </row>
    <row r="4" s="3" customFormat="1" ht="83" customHeight="1" spans="1:15">
      <c r="A4" s="15" t="s">
        <v>3</v>
      </c>
      <c r="B4" s="15" t="s">
        <v>4</v>
      </c>
      <c r="C4" s="15" t="s">
        <v>5</v>
      </c>
      <c r="D4" s="15" t="s">
        <v>6</v>
      </c>
      <c r="E4" s="15" t="s">
        <v>7</v>
      </c>
      <c r="F4" s="15" t="s">
        <v>8</v>
      </c>
      <c r="G4" s="16" t="s">
        <v>9</v>
      </c>
      <c r="H4" s="16" t="s">
        <v>10</v>
      </c>
      <c r="I4" s="15" t="s">
        <v>11</v>
      </c>
      <c r="J4" s="15" t="s">
        <v>12</v>
      </c>
      <c r="K4" s="15" t="s">
        <v>13</v>
      </c>
      <c r="L4" s="15" t="s">
        <v>14</v>
      </c>
      <c r="M4" s="15" t="s">
        <v>15</v>
      </c>
      <c r="N4" s="15" t="s">
        <v>16</v>
      </c>
      <c r="O4" s="15" t="s">
        <v>17</v>
      </c>
    </row>
    <row r="5" s="1" customFormat="1" ht="49" customHeight="1" spans="1:15">
      <c r="A5" s="17" t="s">
        <v>18</v>
      </c>
      <c r="B5" s="18"/>
      <c r="C5" s="19">
        <f>COUNTA(A6:A62)</f>
        <v>57</v>
      </c>
      <c r="D5" s="20"/>
      <c r="E5" s="20"/>
      <c r="F5" s="20"/>
      <c r="G5" s="16">
        <f>SUM(G6:G62)</f>
        <v>6770676.64</v>
      </c>
      <c r="H5" s="16">
        <f>SUM(H6:H62)</f>
        <v>723030</v>
      </c>
      <c r="I5" s="22"/>
      <c r="J5" s="22"/>
      <c r="K5" s="22"/>
      <c r="L5" s="31"/>
      <c r="M5" s="32"/>
      <c r="N5" s="33"/>
      <c r="O5" s="33"/>
    </row>
    <row r="6" s="1" customFormat="1" ht="115" customHeight="1" spans="1:15">
      <c r="A6" s="21">
        <f>SUBTOTAL(103,$B$5:B6)*1</f>
        <v>1</v>
      </c>
      <c r="B6" s="22" t="s">
        <v>19</v>
      </c>
      <c r="C6" s="23" t="s">
        <v>20</v>
      </c>
      <c r="D6" s="22" t="s">
        <v>21</v>
      </c>
      <c r="E6" s="22" t="s">
        <v>22</v>
      </c>
      <c r="F6" s="24" t="s">
        <v>23</v>
      </c>
      <c r="G6" s="25">
        <v>100000</v>
      </c>
      <c r="H6" s="25">
        <v>25000</v>
      </c>
      <c r="I6" s="22" t="s">
        <v>24</v>
      </c>
      <c r="J6" s="22" t="s">
        <v>25</v>
      </c>
      <c r="K6" s="22" t="s">
        <v>26</v>
      </c>
      <c r="L6" s="21" t="s">
        <v>27</v>
      </c>
      <c r="M6" s="21" t="s">
        <v>28</v>
      </c>
      <c r="N6" s="21" t="s">
        <v>29</v>
      </c>
      <c r="O6" s="21" t="s">
        <v>30</v>
      </c>
    </row>
    <row r="7" s="1" customFormat="1" ht="115" customHeight="1" spans="1:15">
      <c r="A7" s="21">
        <f>SUBTOTAL(103,$B$5:B7)*1</f>
        <v>2</v>
      </c>
      <c r="B7" s="22" t="s">
        <v>31</v>
      </c>
      <c r="C7" s="23" t="s">
        <v>32</v>
      </c>
      <c r="D7" s="22" t="s">
        <v>33</v>
      </c>
      <c r="E7" s="22" t="s">
        <v>34</v>
      </c>
      <c r="F7" s="22" t="s">
        <v>35</v>
      </c>
      <c r="G7" s="25">
        <v>23337</v>
      </c>
      <c r="H7" s="25">
        <v>3000</v>
      </c>
      <c r="I7" s="22" t="s">
        <v>36</v>
      </c>
      <c r="J7" s="22" t="s">
        <v>37</v>
      </c>
      <c r="K7" s="22" t="s">
        <v>38</v>
      </c>
      <c r="L7" s="21" t="s">
        <v>39</v>
      </c>
      <c r="M7" s="34" t="s">
        <v>40</v>
      </c>
      <c r="N7" s="34" t="s">
        <v>41</v>
      </c>
      <c r="O7" s="34" t="s">
        <v>42</v>
      </c>
    </row>
    <row r="8" s="1" customFormat="1" ht="115" customHeight="1" spans="1:15">
      <c r="A8" s="21">
        <f>SUBTOTAL(103,$B$5:B8)*1</f>
        <v>3</v>
      </c>
      <c r="B8" s="22" t="s">
        <v>43</v>
      </c>
      <c r="C8" s="23" t="s">
        <v>44</v>
      </c>
      <c r="D8" s="22" t="s">
        <v>45</v>
      </c>
      <c r="E8" s="22" t="s">
        <v>46</v>
      </c>
      <c r="F8" s="22" t="s">
        <v>47</v>
      </c>
      <c r="G8" s="25">
        <v>337600</v>
      </c>
      <c r="H8" s="25">
        <v>10000</v>
      </c>
      <c r="I8" s="22" t="s">
        <v>48</v>
      </c>
      <c r="J8" s="22" t="s">
        <v>49</v>
      </c>
      <c r="K8" s="22" t="s">
        <v>50</v>
      </c>
      <c r="L8" s="21" t="s">
        <v>51</v>
      </c>
      <c r="M8" s="21" t="s">
        <v>52</v>
      </c>
      <c r="N8" s="21" t="s">
        <v>53</v>
      </c>
      <c r="O8" s="21" t="s">
        <v>54</v>
      </c>
    </row>
    <row r="9" s="1" customFormat="1" ht="115" customHeight="1" spans="1:15">
      <c r="A9" s="21">
        <f>SUBTOTAL(103,$B$5:B9)*1</f>
        <v>4</v>
      </c>
      <c r="B9" s="22" t="s">
        <v>55</v>
      </c>
      <c r="C9" s="23" t="s">
        <v>56</v>
      </c>
      <c r="D9" s="22" t="s">
        <v>57</v>
      </c>
      <c r="E9" s="22" t="s">
        <v>58</v>
      </c>
      <c r="F9" s="22" t="s">
        <v>59</v>
      </c>
      <c r="G9" s="25">
        <v>37835.04</v>
      </c>
      <c r="H9" s="25">
        <v>15730</v>
      </c>
      <c r="I9" s="22" t="s">
        <v>60</v>
      </c>
      <c r="J9" s="22" t="s">
        <v>61</v>
      </c>
      <c r="K9" s="22" t="s">
        <v>62</v>
      </c>
      <c r="L9" s="31" t="s">
        <v>63</v>
      </c>
      <c r="M9" s="35" t="s">
        <v>64</v>
      </c>
      <c r="N9" s="36" t="s">
        <v>65</v>
      </c>
      <c r="O9" s="36" t="s">
        <v>66</v>
      </c>
    </row>
    <row r="10" s="1" customFormat="1" ht="115" customHeight="1" spans="1:15">
      <c r="A10" s="21">
        <f>SUBTOTAL(103,$B$5:B10)*1</f>
        <v>5</v>
      </c>
      <c r="B10" s="22" t="s">
        <v>67</v>
      </c>
      <c r="C10" s="23" t="s">
        <v>68</v>
      </c>
      <c r="D10" s="22" t="s">
        <v>57</v>
      </c>
      <c r="E10" s="22" t="s">
        <v>69</v>
      </c>
      <c r="F10" s="22" t="s">
        <v>70</v>
      </c>
      <c r="G10" s="25">
        <v>71000</v>
      </c>
      <c r="H10" s="25">
        <v>5000</v>
      </c>
      <c r="I10" s="22" t="s">
        <v>71</v>
      </c>
      <c r="J10" s="22" t="s">
        <v>72</v>
      </c>
      <c r="K10" s="22" t="s">
        <v>73</v>
      </c>
      <c r="L10" s="31" t="s">
        <v>74</v>
      </c>
      <c r="M10" s="21" t="s">
        <v>75</v>
      </c>
      <c r="N10" s="21" t="s">
        <v>76</v>
      </c>
      <c r="O10" s="21" t="s">
        <v>77</v>
      </c>
    </row>
    <row r="11" s="1" customFormat="1" ht="115" customHeight="1" spans="1:15">
      <c r="A11" s="21">
        <f>SUBTOTAL(103,$B$5:B11)*1</f>
        <v>6</v>
      </c>
      <c r="B11" s="22" t="s">
        <v>78</v>
      </c>
      <c r="C11" s="23" t="s">
        <v>79</v>
      </c>
      <c r="D11" s="22" t="s">
        <v>80</v>
      </c>
      <c r="E11" s="22" t="s">
        <v>81</v>
      </c>
      <c r="F11" s="22" t="s">
        <v>35</v>
      </c>
      <c r="G11" s="25">
        <v>91800</v>
      </c>
      <c r="H11" s="25">
        <v>8000</v>
      </c>
      <c r="I11" s="22" t="s">
        <v>82</v>
      </c>
      <c r="J11" s="22" t="s">
        <v>83</v>
      </c>
      <c r="K11" s="22" t="s">
        <v>84</v>
      </c>
      <c r="L11" s="21" t="s">
        <v>27</v>
      </c>
      <c r="M11" s="21" t="s">
        <v>28</v>
      </c>
      <c r="N11" s="21" t="s">
        <v>29</v>
      </c>
      <c r="O11" s="21" t="s">
        <v>30</v>
      </c>
    </row>
    <row r="12" s="1" customFormat="1" ht="115" customHeight="1" spans="1:15">
      <c r="A12" s="21">
        <f>SUBTOTAL(103,$B$5:B12)*1</f>
        <v>7</v>
      </c>
      <c r="B12" s="22" t="s">
        <v>85</v>
      </c>
      <c r="C12" s="23" t="s">
        <v>86</v>
      </c>
      <c r="D12" s="22" t="s">
        <v>87</v>
      </c>
      <c r="E12" s="22" t="s">
        <v>88</v>
      </c>
      <c r="F12" s="26" t="s">
        <v>35</v>
      </c>
      <c r="G12" s="25">
        <v>50000</v>
      </c>
      <c r="H12" s="25">
        <v>5000</v>
      </c>
      <c r="I12" s="37" t="s">
        <v>89</v>
      </c>
      <c r="J12" s="37" t="s">
        <v>90</v>
      </c>
      <c r="K12" s="22" t="s">
        <v>91</v>
      </c>
      <c r="L12" s="21" t="s">
        <v>92</v>
      </c>
      <c r="M12" s="21" t="s">
        <v>93</v>
      </c>
      <c r="N12" s="34" t="s">
        <v>94</v>
      </c>
      <c r="O12" s="34" t="s">
        <v>95</v>
      </c>
    </row>
    <row r="13" s="1" customFormat="1" ht="115" customHeight="1" spans="1:15">
      <c r="A13" s="21">
        <f>SUBTOTAL(103,$B$5:B13)*1</f>
        <v>8</v>
      </c>
      <c r="B13" s="22" t="s">
        <v>96</v>
      </c>
      <c r="C13" s="23" t="s">
        <v>97</v>
      </c>
      <c r="D13" s="22" t="s">
        <v>98</v>
      </c>
      <c r="E13" s="22" t="s">
        <v>99</v>
      </c>
      <c r="F13" s="22" t="s">
        <v>100</v>
      </c>
      <c r="G13" s="25">
        <v>89665</v>
      </c>
      <c r="H13" s="25">
        <v>10000</v>
      </c>
      <c r="I13" s="22" t="s">
        <v>36</v>
      </c>
      <c r="J13" s="22" t="s">
        <v>101</v>
      </c>
      <c r="K13" s="22" t="s">
        <v>102</v>
      </c>
      <c r="L13" s="31" t="s">
        <v>103</v>
      </c>
      <c r="M13" s="38" t="s">
        <v>104</v>
      </c>
      <c r="N13" s="34" t="s">
        <v>105</v>
      </c>
      <c r="O13" s="34" t="s">
        <v>106</v>
      </c>
    </row>
    <row r="14" s="1" customFormat="1" ht="115" customHeight="1" spans="1:15">
      <c r="A14" s="21">
        <f>SUBTOTAL(103,$B$5:B14)*1</f>
        <v>9</v>
      </c>
      <c r="B14" s="22" t="s">
        <v>107</v>
      </c>
      <c r="C14" s="23" t="s">
        <v>108</v>
      </c>
      <c r="D14" s="22" t="s">
        <v>109</v>
      </c>
      <c r="E14" s="22" t="s">
        <v>110</v>
      </c>
      <c r="F14" s="22" t="s">
        <v>70</v>
      </c>
      <c r="G14" s="25">
        <v>121233</v>
      </c>
      <c r="H14" s="25">
        <v>10000</v>
      </c>
      <c r="I14" s="22" t="s">
        <v>111</v>
      </c>
      <c r="J14" s="22" t="s">
        <v>37</v>
      </c>
      <c r="K14" s="22" t="s">
        <v>112</v>
      </c>
      <c r="L14" s="21" t="s">
        <v>92</v>
      </c>
      <c r="M14" s="21" t="s">
        <v>93</v>
      </c>
      <c r="N14" s="34" t="s">
        <v>94</v>
      </c>
      <c r="O14" s="34" t="s">
        <v>95</v>
      </c>
    </row>
    <row r="15" s="1" customFormat="1" ht="115" customHeight="1" spans="1:15">
      <c r="A15" s="21">
        <f>SUBTOTAL(103,$B$5:B15)*1</f>
        <v>10</v>
      </c>
      <c r="B15" s="22" t="s">
        <v>113</v>
      </c>
      <c r="C15" s="23" t="s">
        <v>114</v>
      </c>
      <c r="D15" s="22" t="s">
        <v>115</v>
      </c>
      <c r="E15" s="22" t="s">
        <v>116</v>
      </c>
      <c r="F15" s="22" t="s">
        <v>23</v>
      </c>
      <c r="G15" s="25">
        <v>77706</v>
      </c>
      <c r="H15" s="25">
        <v>15000</v>
      </c>
      <c r="I15" s="22" t="s">
        <v>117</v>
      </c>
      <c r="J15" s="22" t="s">
        <v>111</v>
      </c>
      <c r="K15" s="22" t="s">
        <v>118</v>
      </c>
      <c r="L15" s="31" t="s">
        <v>119</v>
      </c>
      <c r="M15" s="39" t="s">
        <v>120</v>
      </c>
      <c r="N15" s="39" t="s">
        <v>121</v>
      </c>
      <c r="O15" s="39" t="s">
        <v>122</v>
      </c>
    </row>
    <row r="16" s="1" customFormat="1" ht="115" customHeight="1" spans="1:15">
      <c r="A16" s="21">
        <f>SUBTOTAL(103,$B$5:B16)*1</f>
        <v>11</v>
      </c>
      <c r="B16" s="22" t="s">
        <v>123</v>
      </c>
      <c r="C16" s="23" t="s">
        <v>124</v>
      </c>
      <c r="D16" s="22" t="s">
        <v>115</v>
      </c>
      <c r="E16" s="22" t="s">
        <v>125</v>
      </c>
      <c r="F16" s="24" t="s">
        <v>23</v>
      </c>
      <c r="G16" s="25">
        <v>12954</v>
      </c>
      <c r="H16" s="25">
        <v>5000</v>
      </c>
      <c r="I16" s="40" t="s">
        <v>126</v>
      </c>
      <c r="J16" s="22" t="s">
        <v>127</v>
      </c>
      <c r="K16" s="22" t="s">
        <v>128</v>
      </c>
      <c r="L16" s="31" t="s">
        <v>63</v>
      </c>
      <c r="M16" s="34" t="s">
        <v>129</v>
      </c>
      <c r="N16" s="34" t="s">
        <v>65</v>
      </c>
      <c r="O16" s="34" t="s">
        <v>66</v>
      </c>
    </row>
    <row r="17" s="1" customFormat="1" ht="115" customHeight="1" spans="1:15">
      <c r="A17" s="21">
        <f>SUBTOTAL(103,$B$5:B17)*1</f>
        <v>12</v>
      </c>
      <c r="B17" s="22" t="s">
        <v>130</v>
      </c>
      <c r="C17" s="23" t="s">
        <v>131</v>
      </c>
      <c r="D17" s="22" t="s">
        <v>132</v>
      </c>
      <c r="E17" s="22" t="s">
        <v>133</v>
      </c>
      <c r="F17" s="22" t="s">
        <v>70</v>
      </c>
      <c r="G17" s="25">
        <v>640000</v>
      </c>
      <c r="H17" s="25">
        <v>30000</v>
      </c>
      <c r="I17" s="37" t="s">
        <v>134</v>
      </c>
      <c r="J17" s="37" t="s">
        <v>135</v>
      </c>
      <c r="K17" s="22" t="s">
        <v>136</v>
      </c>
      <c r="L17" s="21" t="s">
        <v>137</v>
      </c>
      <c r="M17" s="21" t="s">
        <v>138</v>
      </c>
      <c r="N17" s="21" t="s">
        <v>139</v>
      </c>
      <c r="O17" s="21" t="s">
        <v>140</v>
      </c>
    </row>
    <row r="18" s="1" customFormat="1" ht="115" customHeight="1" spans="1:15">
      <c r="A18" s="21">
        <f>SUBTOTAL(103,$B$5:B18)*1</f>
        <v>13</v>
      </c>
      <c r="B18" s="22" t="s">
        <v>141</v>
      </c>
      <c r="C18" s="23" t="s">
        <v>142</v>
      </c>
      <c r="D18" s="22" t="s">
        <v>143</v>
      </c>
      <c r="E18" s="22" t="s">
        <v>144</v>
      </c>
      <c r="F18" s="22" t="s">
        <v>47</v>
      </c>
      <c r="G18" s="25">
        <v>223841</v>
      </c>
      <c r="H18" s="25">
        <v>6500</v>
      </c>
      <c r="I18" s="22" t="s">
        <v>145</v>
      </c>
      <c r="J18" s="22" t="s">
        <v>146</v>
      </c>
      <c r="K18" s="22" t="s">
        <v>147</v>
      </c>
      <c r="L18" s="31" t="s">
        <v>148</v>
      </c>
      <c r="M18" s="31" t="s">
        <v>149</v>
      </c>
      <c r="N18" s="31" t="s">
        <v>150</v>
      </c>
      <c r="O18" s="31" t="s">
        <v>151</v>
      </c>
    </row>
    <row r="19" s="1" customFormat="1" ht="115" customHeight="1" spans="1:15">
      <c r="A19" s="21">
        <f>SUBTOTAL(103,$B$5:B19)*1</f>
        <v>14</v>
      </c>
      <c r="B19" s="22" t="s">
        <v>152</v>
      </c>
      <c r="C19" s="23" t="s">
        <v>153</v>
      </c>
      <c r="D19" s="22" t="s">
        <v>154</v>
      </c>
      <c r="E19" s="22" t="s">
        <v>155</v>
      </c>
      <c r="F19" s="22" t="s">
        <v>156</v>
      </c>
      <c r="G19" s="25">
        <v>60000</v>
      </c>
      <c r="H19" s="25">
        <v>10000</v>
      </c>
      <c r="I19" s="22" t="s">
        <v>157</v>
      </c>
      <c r="J19" s="22" t="s">
        <v>158</v>
      </c>
      <c r="K19" s="22" t="s">
        <v>159</v>
      </c>
      <c r="L19" s="21" t="s">
        <v>27</v>
      </c>
      <c r="M19" s="21" t="s">
        <v>28</v>
      </c>
      <c r="N19" s="21" t="s">
        <v>29</v>
      </c>
      <c r="O19" s="21" t="s">
        <v>30</v>
      </c>
    </row>
    <row r="20" s="1" customFormat="1" ht="115" customHeight="1" spans="1:15">
      <c r="A20" s="21">
        <f>SUBTOTAL(103,$B$5:B20)*1</f>
        <v>15</v>
      </c>
      <c r="B20" s="22" t="s">
        <v>160</v>
      </c>
      <c r="C20" s="23" t="s">
        <v>161</v>
      </c>
      <c r="D20" s="22" t="s">
        <v>154</v>
      </c>
      <c r="E20" s="22" t="s">
        <v>162</v>
      </c>
      <c r="F20" s="22" t="s">
        <v>23</v>
      </c>
      <c r="G20" s="25">
        <v>43000</v>
      </c>
      <c r="H20" s="25">
        <v>15000</v>
      </c>
      <c r="I20" s="22" t="s">
        <v>163</v>
      </c>
      <c r="J20" s="22" t="s">
        <v>37</v>
      </c>
      <c r="K20" s="22" t="s">
        <v>164</v>
      </c>
      <c r="L20" s="31" t="s">
        <v>165</v>
      </c>
      <c r="M20" s="41" t="s">
        <v>166</v>
      </c>
      <c r="N20" s="41" t="s">
        <v>167</v>
      </c>
      <c r="O20" s="42" t="s">
        <v>168</v>
      </c>
    </row>
    <row r="21" s="1" customFormat="1" ht="115" customHeight="1" spans="1:15">
      <c r="A21" s="21">
        <f>SUBTOTAL(103,$B$5:B21)*1</f>
        <v>16</v>
      </c>
      <c r="B21" s="22" t="s">
        <v>169</v>
      </c>
      <c r="C21" s="23" t="s">
        <v>170</v>
      </c>
      <c r="D21" s="22" t="s">
        <v>154</v>
      </c>
      <c r="E21" s="22" t="s">
        <v>171</v>
      </c>
      <c r="F21" s="22" t="s">
        <v>35</v>
      </c>
      <c r="G21" s="25">
        <v>120000</v>
      </c>
      <c r="H21" s="25">
        <v>30000</v>
      </c>
      <c r="I21" s="22" t="s">
        <v>172</v>
      </c>
      <c r="J21" s="22" t="s">
        <v>173</v>
      </c>
      <c r="K21" s="22" t="s">
        <v>174</v>
      </c>
      <c r="L21" s="21" t="s">
        <v>39</v>
      </c>
      <c r="M21" s="34" t="s">
        <v>40</v>
      </c>
      <c r="N21" s="34" t="s">
        <v>41</v>
      </c>
      <c r="O21" s="34" t="s">
        <v>42</v>
      </c>
    </row>
    <row r="22" s="1" customFormat="1" ht="151" customHeight="1" spans="1:15">
      <c r="A22" s="21">
        <f>SUBTOTAL(103,$B$5:B22)*1</f>
        <v>17</v>
      </c>
      <c r="B22" s="22" t="s">
        <v>175</v>
      </c>
      <c r="C22" s="23" t="s">
        <v>176</v>
      </c>
      <c r="D22" s="22" t="s">
        <v>154</v>
      </c>
      <c r="E22" s="22" t="s">
        <v>177</v>
      </c>
      <c r="F22" s="22" t="s">
        <v>178</v>
      </c>
      <c r="G22" s="25">
        <v>40000</v>
      </c>
      <c r="H22" s="25">
        <v>10000</v>
      </c>
      <c r="I22" s="22" t="s">
        <v>179</v>
      </c>
      <c r="J22" s="22" t="s">
        <v>180</v>
      </c>
      <c r="K22" s="22" t="s">
        <v>181</v>
      </c>
      <c r="L22" s="31" t="s">
        <v>182</v>
      </c>
      <c r="M22" s="43" t="s">
        <v>183</v>
      </c>
      <c r="N22" s="43" t="s">
        <v>184</v>
      </c>
      <c r="O22" s="43" t="s">
        <v>185</v>
      </c>
    </row>
    <row r="23" s="1" customFormat="1" ht="134" customHeight="1" spans="1:15">
      <c r="A23" s="21">
        <f>SUBTOTAL(103,$B$5:B23)*1</f>
        <v>18</v>
      </c>
      <c r="B23" s="22" t="s">
        <v>186</v>
      </c>
      <c r="C23" s="23" t="s">
        <v>187</v>
      </c>
      <c r="D23" s="22" t="s">
        <v>154</v>
      </c>
      <c r="E23" s="22" t="s">
        <v>188</v>
      </c>
      <c r="F23" s="22" t="s">
        <v>178</v>
      </c>
      <c r="G23" s="25">
        <v>100000</v>
      </c>
      <c r="H23" s="25">
        <v>3300</v>
      </c>
      <c r="I23" s="22" t="s">
        <v>189</v>
      </c>
      <c r="J23" s="22" t="s">
        <v>190</v>
      </c>
      <c r="K23" s="22" t="s">
        <v>191</v>
      </c>
      <c r="L23" s="31" t="s">
        <v>63</v>
      </c>
      <c r="M23" s="34" t="s">
        <v>192</v>
      </c>
      <c r="N23" s="34" t="s">
        <v>65</v>
      </c>
      <c r="O23" s="34" t="s">
        <v>66</v>
      </c>
    </row>
    <row r="24" s="1" customFormat="1" ht="115" customHeight="1" spans="1:15">
      <c r="A24" s="21">
        <f>SUBTOTAL(103,$B$5:B24)*1</f>
        <v>19</v>
      </c>
      <c r="B24" s="22" t="s">
        <v>193</v>
      </c>
      <c r="C24" s="23" t="s">
        <v>194</v>
      </c>
      <c r="D24" s="22" t="s">
        <v>154</v>
      </c>
      <c r="E24" s="22" t="s">
        <v>195</v>
      </c>
      <c r="F24" s="22" t="s">
        <v>35</v>
      </c>
      <c r="G24" s="25">
        <v>185000</v>
      </c>
      <c r="H24" s="25">
        <v>25000</v>
      </c>
      <c r="I24" s="22" t="s">
        <v>36</v>
      </c>
      <c r="J24" s="22" t="s">
        <v>101</v>
      </c>
      <c r="K24" s="22" t="s">
        <v>196</v>
      </c>
      <c r="L24" s="31" t="s">
        <v>165</v>
      </c>
      <c r="M24" s="41" t="s">
        <v>166</v>
      </c>
      <c r="N24" s="41" t="s">
        <v>167</v>
      </c>
      <c r="O24" s="42" t="s">
        <v>168</v>
      </c>
    </row>
    <row r="25" s="1" customFormat="1" ht="115" customHeight="1" spans="1:15">
      <c r="A25" s="21">
        <f>SUBTOTAL(103,$B$5:B25)*1</f>
        <v>20</v>
      </c>
      <c r="B25" s="22" t="s">
        <v>197</v>
      </c>
      <c r="C25" s="23" t="s">
        <v>198</v>
      </c>
      <c r="D25" s="22" t="s">
        <v>199</v>
      </c>
      <c r="E25" s="22" t="s">
        <v>200</v>
      </c>
      <c r="F25" s="24" t="s">
        <v>23</v>
      </c>
      <c r="G25" s="25">
        <v>26000</v>
      </c>
      <c r="H25" s="25">
        <v>5000</v>
      </c>
      <c r="I25" s="22" t="s">
        <v>201</v>
      </c>
      <c r="J25" s="22" t="s">
        <v>202</v>
      </c>
      <c r="K25" s="22" t="s">
        <v>203</v>
      </c>
      <c r="L25" s="31" t="s">
        <v>51</v>
      </c>
      <c r="M25" s="21" t="s">
        <v>52</v>
      </c>
      <c r="N25" s="21" t="s">
        <v>53</v>
      </c>
      <c r="O25" s="21" t="s">
        <v>54</v>
      </c>
    </row>
    <row r="26" s="1" customFormat="1" ht="115" customHeight="1" spans="1:15">
      <c r="A26" s="21">
        <f>SUBTOTAL(103,$B$5:B26)*1</f>
        <v>21</v>
      </c>
      <c r="B26" s="22" t="s">
        <v>204</v>
      </c>
      <c r="C26" s="23" t="s">
        <v>205</v>
      </c>
      <c r="D26" s="22" t="s">
        <v>206</v>
      </c>
      <c r="E26" s="22" t="s">
        <v>207</v>
      </c>
      <c r="F26" s="22" t="s">
        <v>208</v>
      </c>
      <c r="G26" s="25">
        <v>15102.04</v>
      </c>
      <c r="H26" s="25">
        <v>5000</v>
      </c>
      <c r="I26" s="22" t="s">
        <v>209</v>
      </c>
      <c r="J26" s="44" t="s">
        <v>61</v>
      </c>
      <c r="K26" s="22" t="s">
        <v>210</v>
      </c>
      <c r="L26" s="31" t="s">
        <v>74</v>
      </c>
      <c r="M26" s="21" t="s">
        <v>211</v>
      </c>
      <c r="N26" s="21" t="s">
        <v>212</v>
      </c>
      <c r="O26" s="21" t="s">
        <v>77</v>
      </c>
    </row>
    <row r="27" s="1" customFormat="1" ht="115" customHeight="1" spans="1:15">
      <c r="A27" s="21">
        <f>SUBTOTAL(103,$B$5:B27)*1</f>
        <v>22</v>
      </c>
      <c r="B27" s="22" t="s">
        <v>213</v>
      </c>
      <c r="C27" s="23" t="s">
        <v>214</v>
      </c>
      <c r="D27" s="22" t="s">
        <v>215</v>
      </c>
      <c r="E27" s="22" t="s">
        <v>216</v>
      </c>
      <c r="F27" s="24" t="s">
        <v>23</v>
      </c>
      <c r="G27" s="25">
        <v>32336</v>
      </c>
      <c r="H27" s="25">
        <v>10000</v>
      </c>
      <c r="I27" s="22" t="s">
        <v>217</v>
      </c>
      <c r="J27" s="22" t="s">
        <v>218</v>
      </c>
      <c r="K27" s="22" t="s">
        <v>219</v>
      </c>
      <c r="L27" s="31" t="s">
        <v>220</v>
      </c>
      <c r="M27" s="31" t="s">
        <v>221</v>
      </c>
      <c r="N27" s="31" t="s">
        <v>222</v>
      </c>
      <c r="O27" s="31" t="s">
        <v>223</v>
      </c>
    </row>
    <row r="28" s="1" customFormat="1" ht="115" customHeight="1" spans="1:15">
      <c r="A28" s="21">
        <f>SUBTOTAL(103,$B$5:B28)*1</f>
        <v>23</v>
      </c>
      <c r="B28" s="22" t="s">
        <v>224</v>
      </c>
      <c r="C28" s="23" t="s">
        <v>225</v>
      </c>
      <c r="D28" s="22" t="s">
        <v>206</v>
      </c>
      <c r="E28" s="22" t="s">
        <v>226</v>
      </c>
      <c r="F28" s="24" t="s">
        <v>23</v>
      </c>
      <c r="G28" s="25">
        <v>23927.37</v>
      </c>
      <c r="H28" s="25">
        <v>5000</v>
      </c>
      <c r="I28" s="22" t="s">
        <v>217</v>
      </c>
      <c r="J28" s="22" t="s">
        <v>218</v>
      </c>
      <c r="K28" s="22" t="s">
        <v>210</v>
      </c>
      <c r="L28" s="31" t="s">
        <v>74</v>
      </c>
      <c r="M28" s="21" t="s">
        <v>227</v>
      </c>
      <c r="N28" s="21" t="s">
        <v>212</v>
      </c>
      <c r="O28" s="21" t="s">
        <v>77</v>
      </c>
    </row>
    <row r="29" s="1" customFormat="1" ht="115" customHeight="1" spans="1:15">
      <c r="A29" s="21">
        <f>SUBTOTAL(103,$B$5:B29)*1</f>
        <v>24</v>
      </c>
      <c r="B29" s="22" t="s">
        <v>228</v>
      </c>
      <c r="C29" s="23" t="s">
        <v>229</v>
      </c>
      <c r="D29" s="22" t="s">
        <v>215</v>
      </c>
      <c r="E29" s="22" t="s">
        <v>230</v>
      </c>
      <c r="F29" s="24" t="s">
        <v>208</v>
      </c>
      <c r="G29" s="25">
        <v>148661.65</v>
      </c>
      <c r="H29" s="25">
        <v>10000</v>
      </c>
      <c r="I29" s="22" t="s">
        <v>231</v>
      </c>
      <c r="J29" s="22" t="s">
        <v>127</v>
      </c>
      <c r="K29" s="22" t="s">
        <v>112</v>
      </c>
      <c r="L29" s="21" t="s">
        <v>92</v>
      </c>
      <c r="M29" s="21" t="s">
        <v>93</v>
      </c>
      <c r="N29" s="34" t="s">
        <v>94</v>
      </c>
      <c r="O29" s="34" t="s">
        <v>95</v>
      </c>
    </row>
    <row r="30" s="1" customFormat="1" ht="115" customHeight="1" spans="1:15">
      <c r="A30" s="21">
        <f>SUBTOTAL(103,$B$5:B30)*1</f>
        <v>25</v>
      </c>
      <c r="B30" s="22" t="s">
        <v>232</v>
      </c>
      <c r="C30" s="23" t="s">
        <v>233</v>
      </c>
      <c r="D30" s="22" t="s">
        <v>215</v>
      </c>
      <c r="E30" s="22" t="s">
        <v>234</v>
      </c>
      <c r="F30" s="22" t="s">
        <v>35</v>
      </c>
      <c r="G30" s="25">
        <v>82184.34</v>
      </c>
      <c r="H30" s="25">
        <v>10000</v>
      </c>
      <c r="I30" s="22" t="s">
        <v>36</v>
      </c>
      <c r="J30" s="22" t="s">
        <v>235</v>
      </c>
      <c r="K30" s="22" t="s">
        <v>236</v>
      </c>
      <c r="L30" s="21" t="s">
        <v>51</v>
      </c>
      <c r="M30" s="21" t="s">
        <v>52</v>
      </c>
      <c r="N30" s="21" t="s">
        <v>53</v>
      </c>
      <c r="O30" s="21" t="s">
        <v>54</v>
      </c>
    </row>
    <row r="31" s="1" customFormat="1" ht="115" customHeight="1" spans="1:15">
      <c r="A31" s="21">
        <f>SUBTOTAL(103,$B$5:B31)*1</f>
        <v>26</v>
      </c>
      <c r="B31" s="22" t="s">
        <v>237</v>
      </c>
      <c r="C31" s="23" t="s">
        <v>238</v>
      </c>
      <c r="D31" s="22" t="s">
        <v>215</v>
      </c>
      <c r="E31" s="22" t="s">
        <v>239</v>
      </c>
      <c r="F31" s="22" t="s">
        <v>178</v>
      </c>
      <c r="G31" s="25">
        <v>226000</v>
      </c>
      <c r="H31" s="25">
        <v>10000</v>
      </c>
      <c r="I31" s="22" t="s">
        <v>240</v>
      </c>
      <c r="J31" s="22" t="s">
        <v>241</v>
      </c>
      <c r="K31" s="22" t="s">
        <v>242</v>
      </c>
      <c r="L31" s="31" t="s">
        <v>103</v>
      </c>
      <c r="M31" s="38" t="s">
        <v>104</v>
      </c>
      <c r="N31" s="34" t="s">
        <v>105</v>
      </c>
      <c r="O31" s="34" t="s">
        <v>106</v>
      </c>
    </row>
    <row r="32" s="1" customFormat="1" ht="115" customHeight="1" spans="1:15">
      <c r="A32" s="21">
        <f>SUBTOTAL(103,$B$5:B32)*1</f>
        <v>27</v>
      </c>
      <c r="B32" s="22" t="s">
        <v>243</v>
      </c>
      <c r="C32" s="23" t="s">
        <v>244</v>
      </c>
      <c r="D32" s="22" t="s">
        <v>206</v>
      </c>
      <c r="E32" s="22" t="s">
        <v>245</v>
      </c>
      <c r="F32" s="22" t="s">
        <v>178</v>
      </c>
      <c r="G32" s="25">
        <v>154591</v>
      </c>
      <c r="H32" s="25">
        <v>10000</v>
      </c>
      <c r="I32" s="22" t="s">
        <v>246</v>
      </c>
      <c r="J32" s="22" t="s">
        <v>247</v>
      </c>
      <c r="K32" s="22" t="s">
        <v>248</v>
      </c>
      <c r="L32" s="21" t="s">
        <v>92</v>
      </c>
      <c r="M32" s="21" t="s">
        <v>93</v>
      </c>
      <c r="N32" s="34" t="s">
        <v>94</v>
      </c>
      <c r="O32" s="34" t="s">
        <v>95</v>
      </c>
    </row>
    <row r="33" s="1" customFormat="1" ht="115" customHeight="1" spans="1:15">
      <c r="A33" s="21">
        <f>SUBTOTAL(103,$B$5:B33)*1</f>
        <v>28</v>
      </c>
      <c r="B33" s="22" t="s">
        <v>249</v>
      </c>
      <c r="C33" s="23" t="s">
        <v>250</v>
      </c>
      <c r="D33" s="22" t="s">
        <v>215</v>
      </c>
      <c r="E33" s="22" t="s">
        <v>251</v>
      </c>
      <c r="F33" s="22" t="s">
        <v>47</v>
      </c>
      <c r="G33" s="25">
        <v>69597</v>
      </c>
      <c r="H33" s="25">
        <v>2000</v>
      </c>
      <c r="I33" s="22" t="s">
        <v>235</v>
      </c>
      <c r="J33" s="22" t="s">
        <v>252</v>
      </c>
      <c r="K33" s="22" t="s">
        <v>112</v>
      </c>
      <c r="L33" s="21" t="s">
        <v>92</v>
      </c>
      <c r="M33" s="21" t="s">
        <v>93</v>
      </c>
      <c r="N33" s="34" t="s">
        <v>94</v>
      </c>
      <c r="O33" s="34" t="s">
        <v>95</v>
      </c>
    </row>
    <row r="34" s="1" customFormat="1" ht="115" customHeight="1" spans="1:15">
      <c r="A34" s="21">
        <f>SUBTOTAL(103,$B$5:B34)*1</f>
        <v>29</v>
      </c>
      <c r="B34" s="22" t="s">
        <v>253</v>
      </c>
      <c r="C34" s="23" t="s">
        <v>254</v>
      </c>
      <c r="D34" s="22" t="s">
        <v>215</v>
      </c>
      <c r="E34" s="22" t="s">
        <v>255</v>
      </c>
      <c r="F34" s="22" t="s">
        <v>47</v>
      </c>
      <c r="G34" s="25">
        <v>124200</v>
      </c>
      <c r="H34" s="25">
        <v>12000</v>
      </c>
      <c r="I34" s="22" t="s">
        <v>252</v>
      </c>
      <c r="J34" s="22" t="s">
        <v>61</v>
      </c>
      <c r="K34" s="22" t="s">
        <v>50</v>
      </c>
      <c r="L34" s="21" t="s">
        <v>51</v>
      </c>
      <c r="M34" s="21" t="s">
        <v>52</v>
      </c>
      <c r="N34" s="21" t="s">
        <v>53</v>
      </c>
      <c r="O34" s="21" t="s">
        <v>54</v>
      </c>
    </row>
    <row r="35" s="1" customFormat="1" ht="115" customHeight="1" spans="1:15">
      <c r="A35" s="21">
        <f>SUBTOTAL(103,$B$5:B35)*1</f>
        <v>30</v>
      </c>
      <c r="B35" s="22" t="s">
        <v>256</v>
      </c>
      <c r="C35" s="23" t="s">
        <v>257</v>
      </c>
      <c r="D35" s="22" t="s">
        <v>215</v>
      </c>
      <c r="E35" s="22" t="s">
        <v>258</v>
      </c>
      <c r="F35" s="22" t="s">
        <v>47</v>
      </c>
      <c r="G35" s="25">
        <v>37550.74</v>
      </c>
      <c r="H35" s="25">
        <v>1000</v>
      </c>
      <c r="I35" s="22" t="s">
        <v>259</v>
      </c>
      <c r="J35" s="22" t="s">
        <v>260</v>
      </c>
      <c r="K35" s="22" t="s">
        <v>261</v>
      </c>
      <c r="L35" s="31" t="s">
        <v>220</v>
      </c>
      <c r="M35" s="31" t="s">
        <v>221</v>
      </c>
      <c r="N35" s="31" t="s">
        <v>222</v>
      </c>
      <c r="O35" s="31" t="s">
        <v>223</v>
      </c>
    </row>
    <row r="36" s="1" customFormat="1" ht="115" customHeight="1" spans="1:15">
      <c r="A36" s="21">
        <f>SUBTOTAL(103,$B$5:B36)*1</f>
        <v>31</v>
      </c>
      <c r="B36" s="22" t="s">
        <v>262</v>
      </c>
      <c r="C36" s="23" t="s">
        <v>263</v>
      </c>
      <c r="D36" s="22" t="s">
        <v>264</v>
      </c>
      <c r="E36" s="22" t="s">
        <v>265</v>
      </c>
      <c r="F36" s="22" t="s">
        <v>100</v>
      </c>
      <c r="G36" s="25">
        <v>30000</v>
      </c>
      <c r="H36" s="25">
        <v>1500</v>
      </c>
      <c r="I36" s="22" t="s">
        <v>266</v>
      </c>
      <c r="J36" s="22" t="s">
        <v>25</v>
      </c>
      <c r="K36" s="22" t="s">
        <v>267</v>
      </c>
      <c r="L36" s="31" t="s">
        <v>220</v>
      </c>
      <c r="M36" s="31" t="s">
        <v>221</v>
      </c>
      <c r="N36" s="31" t="s">
        <v>222</v>
      </c>
      <c r="O36" s="31" t="s">
        <v>223</v>
      </c>
    </row>
    <row r="37" s="1" customFormat="1" ht="115" customHeight="1" spans="1:15">
      <c r="A37" s="21">
        <f>SUBTOTAL(103,$B$5:B37)*1</f>
        <v>32</v>
      </c>
      <c r="B37" s="22" t="s">
        <v>268</v>
      </c>
      <c r="C37" s="23" t="s">
        <v>269</v>
      </c>
      <c r="D37" s="22" t="s">
        <v>270</v>
      </c>
      <c r="E37" s="22" t="s">
        <v>271</v>
      </c>
      <c r="F37" s="22" t="s">
        <v>23</v>
      </c>
      <c r="G37" s="25">
        <v>10000</v>
      </c>
      <c r="H37" s="25">
        <v>3000</v>
      </c>
      <c r="I37" s="22" t="s">
        <v>272</v>
      </c>
      <c r="J37" s="22" t="s">
        <v>235</v>
      </c>
      <c r="K37" s="22" t="s">
        <v>273</v>
      </c>
      <c r="L37" s="31" t="s">
        <v>74</v>
      </c>
      <c r="M37" s="21" t="s">
        <v>274</v>
      </c>
      <c r="N37" s="21" t="s">
        <v>76</v>
      </c>
      <c r="O37" s="21" t="s">
        <v>77</v>
      </c>
    </row>
    <row r="38" s="1" customFormat="1" ht="115" customHeight="1" spans="1:15">
      <c r="A38" s="21">
        <f>SUBTOTAL(103,$B$5:B38)*1</f>
        <v>33</v>
      </c>
      <c r="B38" s="22" t="s">
        <v>275</v>
      </c>
      <c r="C38" s="23" t="s">
        <v>276</v>
      </c>
      <c r="D38" s="22" t="s">
        <v>277</v>
      </c>
      <c r="E38" s="22" t="s">
        <v>278</v>
      </c>
      <c r="F38" s="22" t="s">
        <v>100</v>
      </c>
      <c r="G38" s="25">
        <v>25594.71</v>
      </c>
      <c r="H38" s="25">
        <v>2000</v>
      </c>
      <c r="I38" s="22" t="s">
        <v>279</v>
      </c>
      <c r="J38" s="22" t="s">
        <v>280</v>
      </c>
      <c r="K38" s="22" t="s">
        <v>281</v>
      </c>
      <c r="L38" s="21" t="s">
        <v>39</v>
      </c>
      <c r="M38" s="34" t="s">
        <v>40</v>
      </c>
      <c r="N38" s="34" t="s">
        <v>41</v>
      </c>
      <c r="O38" s="34" t="s">
        <v>42</v>
      </c>
    </row>
    <row r="39" s="1" customFormat="1" ht="115" customHeight="1" spans="1:15">
      <c r="A39" s="21">
        <f>SUBTOTAL(103,$B$5:B39)*1</f>
        <v>34</v>
      </c>
      <c r="B39" s="22" t="s">
        <v>282</v>
      </c>
      <c r="C39" s="23" t="s">
        <v>283</v>
      </c>
      <c r="D39" s="22" t="s">
        <v>277</v>
      </c>
      <c r="E39" s="22" t="s">
        <v>284</v>
      </c>
      <c r="F39" s="22" t="s">
        <v>100</v>
      </c>
      <c r="G39" s="25">
        <v>145065.75</v>
      </c>
      <c r="H39" s="25">
        <v>20000</v>
      </c>
      <c r="I39" s="22" t="s">
        <v>285</v>
      </c>
      <c r="J39" s="22" t="s">
        <v>286</v>
      </c>
      <c r="K39" s="22" t="s">
        <v>147</v>
      </c>
      <c r="L39" s="31" t="s">
        <v>287</v>
      </c>
      <c r="M39" s="38" t="s">
        <v>104</v>
      </c>
      <c r="N39" s="34" t="s">
        <v>105</v>
      </c>
      <c r="O39" s="34" t="s">
        <v>106</v>
      </c>
    </row>
    <row r="40" s="1" customFormat="1" ht="115" customHeight="1" spans="1:15">
      <c r="A40" s="21">
        <f>SUBTOTAL(103,$B$5:B40)*1</f>
        <v>35</v>
      </c>
      <c r="B40" s="22" t="s">
        <v>288</v>
      </c>
      <c r="C40" s="23" t="s">
        <v>289</v>
      </c>
      <c r="D40" s="22" t="s">
        <v>290</v>
      </c>
      <c r="E40" s="22" t="s">
        <v>291</v>
      </c>
      <c r="F40" s="24" t="s">
        <v>23</v>
      </c>
      <c r="G40" s="25">
        <v>25758</v>
      </c>
      <c r="H40" s="25">
        <v>8000</v>
      </c>
      <c r="I40" s="22" t="s">
        <v>292</v>
      </c>
      <c r="J40" s="22" t="s">
        <v>293</v>
      </c>
      <c r="K40" s="22" t="s">
        <v>294</v>
      </c>
      <c r="L40" s="21" t="s">
        <v>27</v>
      </c>
      <c r="M40" s="21" t="s">
        <v>28</v>
      </c>
      <c r="N40" s="21" t="s">
        <v>29</v>
      </c>
      <c r="O40" s="21" t="s">
        <v>30</v>
      </c>
    </row>
    <row r="41" s="1" customFormat="1" ht="115" customHeight="1" spans="1:15">
      <c r="A41" s="21">
        <f>SUBTOTAL(103,$B$5:B41)*1</f>
        <v>36</v>
      </c>
      <c r="B41" s="22" t="s">
        <v>295</v>
      </c>
      <c r="C41" s="23" t="s">
        <v>296</v>
      </c>
      <c r="D41" s="22" t="s">
        <v>297</v>
      </c>
      <c r="E41" s="22" t="s">
        <v>298</v>
      </c>
      <c r="F41" s="22" t="s">
        <v>23</v>
      </c>
      <c r="G41" s="25">
        <v>12600</v>
      </c>
      <c r="H41" s="25">
        <v>8000</v>
      </c>
      <c r="I41" s="22" t="s">
        <v>272</v>
      </c>
      <c r="J41" s="22" t="s">
        <v>252</v>
      </c>
      <c r="K41" s="22" t="s">
        <v>299</v>
      </c>
      <c r="L41" s="31" t="s">
        <v>220</v>
      </c>
      <c r="M41" s="31" t="s">
        <v>221</v>
      </c>
      <c r="N41" s="31" t="s">
        <v>222</v>
      </c>
      <c r="O41" s="31" t="s">
        <v>223</v>
      </c>
    </row>
    <row r="42" s="1" customFormat="1" ht="163" customHeight="1" spans="1:15">
      <c r="A42" s="21">
        <f>SUBTOTAL(103,$B$5:B42)*1</f>
        <v>37</v>
      </c>
      <c r="B42" s="22" t="s">
        <v>300</v>
      </c>
      <c r="C42" s="23" t="s">
        <v>301</v>
      </c>
      <c r="D42" s="22" t="s">
        <v>297</v>
      </c>
      <c r="E42" s="22" t="s">
        <v>302</v>
      </c>
      <c r="F42" s="22" t="s">
        <v>35</v>
      </c>
      <c r="G42" s="25">
        <v>79000</v>
      </c>
      <c r="H42" s="25">
        <v>15000</v>
      </c>
      <c r="I42" s="22" t="s">
        <v>303</v>
      </c>
      <c r="J42" s="22" t="s">
        <v>25</v>
      </c>
      <c r="K42" s="22" t="s">
        <v>304</v>
      </c>
      <c r="L42" s="21" t="s">
        <v>27</v>
      </c>
      <c r="M42" s="21" t="s">
        <v>28</v>
      </c>
      <c r="N42" s="21" t="s">
        <v>29</v>
      </c>
      <c r="O42" s="21" t="s">
        <v>30</v>
      </c>
    </row>
    <row r="43" s="1" customFormat="1" ht="115" customHeight="1" spans="1:15">
      <c r="A43" s="21">
        <f>SUBTOTAL(103,$B$5:B43)*1</f>
        <v>38</v>
      </c>
      <c r="B43" s="22" t="s">
        <v>305</v>
      </c>
      <c r="C43" s="23" t="s">
        <v>306</v>
      </c>
      <c r="D43" s="22" t="s">
        <v>307</v>
      </c>
      <c r="E43" s="22" t="s">
        <v>308</v>
      </c>
      <c r="F43" s="22" t="s">
        <v>23</v>
      </c>
      <c r="G43" s="25">
        <v>130000</v>
      </c>
      <c r="H43" s="25">
        <v>40000</v>
      </c>
      <c r="I43" s="22" t="s">
        <v>309</v>
      </c>
      <c r="J43" s="22" t="s">
        <v>310</v>
      </c>
      <c r="K43" s="22" t="s">
        <v>311</v>
      </c>
      <c r="L43" s="31" t="s">
        <v>165</v>
      </c>
      <c r="M43" s="41" t="s">
        <v>166</v>
      </c>
      <c r="N43" s="41" t="s">
        <v>167</v>
      </c>
      <c r="O43" s="42" t="s">
        <v>168</v>
      </c>
    </row>
    <row r="44" s="1" customFormat="1" ht="115" customHeight="1" spans="1:15">
      <c r="A44" s="21">
        <f>SUBTOTAL(103,$B$5:B44)*1</f>
        <v>39</v>
      </c>
      <c r="B44" s="22" t="s">
        <v>312</v>
      </c>
      <c r="C44" s="23" t="s">
        <v>313</v>
      </c>
      <c r="D44" s="22" t="s">
        <v>307</v>
      </c>
      <c r="E44" s="22" t="s">
        <v>314</v>
      </c>
      <c r="F44" s="22" t="s">
        <v>23</v>
      </c>
      <c r="G44" s="25">
        <v>50000</v>
      </c>
      <c r="H44" s="25">
        <v>10000</v>
      </c>
      <c r="I44" s="22" t="s">
        <v>315</v>
      </c>
      <c r="J44" s="22" t="s">
        <v>316</v>
      </c>
      <c r="K44" s="22" t="s">
        <v>317</v>
      </c>
      <c r="L44" s="21" t="s">
        <v>39</v>
      </c>
      <c r="M44" s="34" t="s">
        <v>40</v>
      </c>
      <c r="N44" s="34" t="s">
        <v>41</v>
      </c>
      <c r="O44" s="34" t="s">
        <v>42</v>
      </c>
    </row>
    <row r="45" s="1" customFormat="1" ht="115" customHeight="1" spans="1:15">
      <c r="A45" s="21">
        <f>SUBTOTAL(103,$B$5:B45)*1</f>
        <v>40</v>
      </c>
      <c r="B45" s="22" t="s">
        <v>318</v>
      </c>
      <c r="C45" s="23" t="s">
        <v>319</v>
      </c>
      <c r="D45" s="22" t="s">
        <v>307</v>
      </c>
      <c r="E45" s="22" t="s">
        <v>320</v>
      </c>
      <c r="F45" s="24" t="s">
        <v>208</v>
      </c>
      <c r="G45" s="25">
        <v>30000</v>
      </c>
      <c r="H45" s="25">
        <v>10000</v>
      </c>
      <c r="I45" s="44" t="s">
        <v>321</v>
      </c>
      <c r="J45" s="22" t="s">
        <v>322</v>
      </c>
      <c r="K45" s="22" t="s">
        <v>323</v>
      </c>
      <c r="L45" s="21" t="s">
        <v>39</v>
      </c>
      <c r="M45" s="34" t="s">
        <v>40</v>
      </c>
      <c r="N45" s="34" t="s">
        <v>41</v>
      </c>
      <c r="O45" s="34" t="s">
        <v>42</v>
      </c>
    </row>
    <row r="46" s="1" customFormat="1" ht="115" customHeight="1" spans="1:15">
      <c r="A46" s="21">
        <f>SUBTOTAL(103,$B$5:B46)*1</f>
        <v>41</v>
      </c>
      <c r="B46" s="22" t="s">
        <v>324</v>
      </c>
      <c r="C46" s="23" t="s">
        <v>325</v>
      </c>
      <c r="D46" s="22" t="s">
        <v>326</v>
      </c>
      <c r="E46" s="22" t="s">
        <v>327</v>
      </c>
      <c r="F46" s="22" t="s">
        <v>100</v>
      </c>
      <c r="G46" s="25">
        <v>815000</v>
      </c>
      <c r="H46" s="25">
        <v>130000</v>
      </c>
      <c r="I46" s="22" t="s">
        <v>328</v>
      </c>
      <c r="J46" s="22" t="s">
        <v>286</v>
      </c>
      <c r="K46" s="22" t="s">
        <v>329</v>
      </c>
      <c r="L46" s="31" t="s">
        <v>330</v>
      </c>
      <c r="M46" s="34" t="s">
        <v>331</v>
      </c>
      <c r="N46" s="34" t="s">
        <v>332</v>
      </c>
      <c r="O46" s="34" t="s">
        <v>333</v>
      </c>
    </row>
    <row r="47" s="1" customFormat="1" ht="115" customHeight="1" spans="1:15">
      <c r="A47" s="21">
        <f>SUBTOTAL(103,$B$5:B47)*1</f>
        <v>42</v>
      </c>
      <c r="B47" s="22" t="s">
        <v>334</v>
      </c>
      <c r="C47" s="23" t="s">
        <v>335</v>
      </c>
      <c r="D47" s="22" t="s">
        <v>336</v>
      </c>
      <c r="E47" s="22" t="s">
        <v>337</v>
      </c>
      <c r="F47" s="22" t="s">
        <v>23</v>
      </c>
      <c r="G47" s="25">
        <v>105246</v>
      </c>
      <c r="H47" s="25">
        <v>15000</v>
      </c>
      <c r="I47" s="22" t="s">
        <v>338</v>
      </c>
      <c r="J47" s="22" t="s">
        <v>339</v>
      </c>
      <c r="K47" s="22" t="s">
        <v>236</v>
      </c>
      <c r="L47" s="21" t="s">
        <v>51</v>
      </c>
      <c r="M47" s="21" t="s">
        <v>52</v>
      </c>
      <c r="N47" s="21" t="s">
        <v>53</v>
      </c>
      <c r="O47" s="21" t="s">
        <v>54</v>
      </c>
    </row>
    <row r="48" s="1" customFormat="1" ht="115" customHeight="1" spans="1:15">
      <c r="A48" s="21">
        <f>SUBTOTAL(103,$B$5:B48)*1</f>
        <v>43</v>
      </c>
      <c r="B48" s="22" t="s">
        <v>340</v>
      </c>
      <c r="C48" s="23" t="s">
        <v>341</v>
      </c>
      <c r="D48" s="22" t="s">
        <v>206</v>
      </c>
      <c r="E48" s="22" t="s">
        <v>342</v>
      </c>
      <c r="F48" s="22" t="s">
        <v>35</v>
      </c>
      <c r="G48" s="25">
        <v>175000</v>
      </c>
      <c r="H48" s="25">
        <v>10000</v>
      </c>
      <c r="I48" s="22" t="s">
        <v>343</v>
      </c>
      <c r="J48" s="22" t="s">
        <v>344</v>
      </c>
      <c r="K48" s="22" t="s">
        <v>345</v>
      </c>
      <c r="L48" s="21" t="s">
        <v>137</v>
      </c>
      <c r="M48" s="21" t="s">
        <v>138</v>
      </c>
      <c r="N48" s="21" t="s">
        <v>139</v>
      </c>
      <c r="O48" s="21" t="s">
        <v>140</v>
      </c>
    </row>
    <row r="49" s="1" customFormat="1" ht="115" customHeight="1" spans="1:15">
      <c r="A49" s="21">
        <f>SUBTOTAL(103,$B$5:B49)*1</f>
        <v>44</v>
      </c>
      <c r="B49" s="22" t="s">
        <v>346</v>
      </c>
      <c r="C49" s="23" t="s">
        <v>347</v>
      </c>
      <c r="D49" s="22" t="s">
        <v>206</v>
      </c>
      <c r="E49" s="22" t="s">
        <v>348</v>
      </c>
      <c r="F49" s="22" t="s">
        <v>47</v>
      </c>
      <c r="G49" s="25">
        <v>46444</v>
      </c>
      <c r="H49" s="25">
        <v>10000</v>
      </c>
      <c r="I49" s="22" t="s">
        <v>349</v>
      </c>
      <c r="J49" s="22" t="s">
        <v>350</v>
      </c>
      <c r="K49" s="22" t="s">
        <v>329</v>
      </c>
      <c r="L49" s="31" t="s">
        <v>351</v>
      </c>
      <c r="M49" s="34" t="s">
        <v>331</v>
      </c>
      <c r="N49" s="34" t="s">
        <v>332</v>
      </c>
      <c r="O49" s="34" t="s">
        <v>333</v>
      </c>
    </row>
    <row r="50" s="1" customFormat="1" ht="115" customHeight="1" spans="1:15">
      <c r="A50" s="21">
        <f>SUBTOTAL(103,$B$5:B50)*1</f>
        <v>45</v>
      </c>
      <c r="B50" s="22" t="s">
        <v>352</v>
      </c>
      <c r="C50" s="23" t="s">
        <v>353</v>
      </c>
      <c r="D50" s="22" t="s">
        <v>206</v>
      </c>
      <c r="E50" s="22" t="s">
        <v>354</v>
      </c>
      <c r="F50" s="22" t="s">
        <v>355</v>
      </c>
      <c r="G50" s="25">
        <v>155046</v>
      </c>
      <c r="H50" s="25">
        <v>8000</v>
      </c>
      <c r="I50" s="22" t="s">
        <v>356</v>
      </c>
      <c r="J50" s="22" t="s">
        <v>61</v>
      </c>
      <c r="K50" s="22" t="s">
        <v>112</v>
      </c>
      <c r="L50" s="21" t="s">
        <v>92</v>
      </c>
      <c r="M50" s="21" t="s">
        <v>93</v>
      </c>
      <c r="N50" s="34" t="s">
        <v>94</v>
      </c>
      <c r="O50" s="34" t="s">
        <v>95</v>
      </c>
    </row>
    <row r="51" s="1" customFormat="1" ht="115" customHeight="1" spans="1:15">
      <c r="A51" s="21">
        <f>SUBTOTAL(103,$B$5:B51)*1</f>
        <v>46</v>
      </c>
      <c r="B51" s="22" t="s">
        <v>357</v>
      </c>
      <c r="C51" s="23" t="s">
        <v>358</v>
      </c>
      <c r="D51" s="22" t="s">
        <v>206</v>
      </c>
      <c r="E51" s="22" t="s">
        <v>359</v>
      </c>
      <c r="F51" s="22" t="s">
        <v>47</v>
      </c>
      <c r="G51" s="25">
        <v>35802</v>
      </c>
      <c r="H51" s="25">
        <v>3000</v>
      </c>
      <c r="I51" s="22" t="s">
        <v>360</v>
      </c>
      <c r="J51" s="22" t="s">
        <v>361</v>
      </c>
      <c r="K51" s="22" t="s">
        <v>112</v>
      </c>
      <c r="L51" s="21" t="s">
        <v>92</v>
      </c>
      <c r="M51" s="21" t="s">
        <v>93</v>
      </c>
      <c r="N51" s="34" t="s">
        <v>94</v>
      </c>
      <c r="O51" s="34" t="s">
        <v>95</v>
      </c>
    </row>
    <row r="52" s="1" customFormat="1" ht="115" customHeight="1" spans="1:15">
      <c r="A52" s="21">
        <f>SUBTOTAL(103,$B$5:B52)*1</f>
        <v>47</v>
      </c>
      <c r="B52" s="22" t="s">
        <v>362</v>
      </c>
      <c r="C52" s="23" t="s">
        <v>363</v>
      </c>
      <c r="D52" s="22" t="s">
        <v>206</v>
      </c>
      <c r="E52" s="22" t="s">
        <v>364</v>
      </c>
      <c r="F52" s="22" t="s">
        <v>365</v>
      </c>
      <c r="G52" s="25">
        <v>269400</v>
      </c>
      <c r="H52" s="25">
        <v>10000</v>
      </c>
      <c r="I52" s="22" t="s">
        <v>366</v>
      </c>
      <c r="J52" s="22" t="s">
        <v>367</v>
      </c>
      <c r="K52" s="22" t="s">
        <v>236</v>
      </c>
      <c r="L52" s="21" t="s">
        <v>51</v>
      </c>
      <c r="M52" s="21" t="s">
        <v>52</v>
      </c>
      <c r="N52" s="21" t="s">
        <v>53</v>
      </c>
      <c r="O52" s="21" t="s">
        <v>54</v>
      </c>
    </row>
    <row r="53" s="1" customFormat="1" ht="115" customHeight="1" spans="1:15">
      <c r="A53" s="21">
        <f>SUBTOTAL(103,$B$5:B53)*1</f>
        <v>48</v>
      </c>
      <c r="B53" s="22" t="s">
        <v>368</v>
      </c>
      <c r="C53" s="23" t="s">
        <v>369</v>
      </c>
      <c r="D53" s="22" t="s">
        <v>206</v>
      </c>
      <c r="E53" s="22" t="s">
        <v>370</v>
      </c>
      <c r="F53" s="22" t="s">
        <v>47</v>
      </c>
      <c r="G53" s="25">
        <v>46576</v>
      </c>
      <c r="H53" s="25">
        <v>10000</v>
      </c>
      <c r="I53" s="22" t="s">
        <v>371</v>
      </c>
      <c r="J53" s="22" t="s">
        <v>372</v>
      </c>
      <c r="K53" s="22" t="s">
        <v>50</v>
      </c>
      <c r="L53" s="21" t="s">
        <v>51</v>
      </c>
      <c r="M53" s="21" t="s">
        <v>52</v>
      </c>
      <c r="N53" s="21" t="s">
        <v>53</v>
      </c>
      <c r="O53" s="21" t="s">
        <v>54</v>
      </c>
    </row>
    <row r="54" s="1" customFormat="1" ht="115" customHeight="1" spans="1:15">
      <c r="A54" s="21">
        <f>SUBTOTAL(103,$B$5:B54)*1</f>
        <v>49</v>
      </c>
      <c r="B54" s="22" t="s">
        <v>373</v>
      </c>
      <c r="C54" s="23" t="s">
        <v>374</v>
      </c>
      <c r="D54" s="22" t="s">
        <v>206</v>
      </c>
      <c r="E54" s="22" t="s">
        <v>375</v>
      </c>
      <c r="F54" s="22" t="s">
        <v>47</v>
      </c>
      <c r="G54" s="25">
        <v>276116.52</v>
      </c>
      <c r="H54" s="25">
        <v>10000</v>
      </c>
      <c r="I54" s="22" t="s">
        <v>376</v>
      </c>
      <c r="J54" s="22" t="s">
        <v>377</v>
      </c>
      <c r="K54" s="22" t="s">
        <v>112</v>
      </c>
      <c r="L54" s="21" t="s">
        <v>92</v>
      </c>
      <c r="M54" s="21" t="s">
        <v>93</v>
      </c>
      <c r="N54" s="34" t="s">
        <v>94</v>
      </c>
      <c r="O54" s="34" t="s">
        <v>95</v>
      </c>
    </row>
    <row r="55" s="1" customFormat="1" ht="115" customHeight="1" spans="1:15">
      <c r="A55" s="21">
        <f>SUBTOTAL(103,$B$5:B55)*1</f>
        <v>50</v>
      </c>
      <c r="B55" s="22" t="s">
        <v>378</v>
      </c>
      <c r="C55" s="23" t="s">
        <v>379</v>
      </c>
      <c r="D55" s="22" t="s">
        <v>206</v>
      </c>
      <c r="E55" s="22" t="s">
        <v>380</v>
      </c>
      <c r="F55" s="22" t="s">
        <v>365</v>
      </c>
      <c r="G55" s="25">
        <v>28848</v>
      </c>
      <c r="H55" s="25">
        <v>2000</v>
      </c>
      <c r="I55" s="22" t="s">
        <v>381</v>
      </c>
      <c r="J55" s="22" t="s">
        <v>382</v>
      </c>
      <c r="K55" s="22" t="s">
        <v>112</v>
      </c>
      <c r="L55" s="21" t="s">
        <v>92</v>
      </c>
      <c r="M55" s="21" t="s">
        <v>93</v>
      </c>
      <c r="N55" s="34" t="s">
        <v>94</v>
      </c>
      <c r="O55" s="34" t="s">
        <v>95</v>
      </c>
    </row>
    <row r="56" s="1" customFormat="1" ht="115" customHeight="1" spans="1:15">
      <c r="A56" s="21">
        <f>SUBTOTAL(103,$B$5:B56)*1</f>
        <v>51</v>
      </c>
      <c r="B56" s="22" t="s">
        <v>383</v>
      </c>
      <c r="C56" s="23" t="s">
        <v>384</v>
      </c>
      <c r="D56" s="22" t="s">
        <v>206</v>
      </c>
      <c r="E56" s="22" t="s">
        <v>385</v>
      </c>
      <c r="F56" s="22" t="s">
        <v>47</v>
      </c>
      <c r="G56" s="25">
        <v>227537</v>
      </c>
      <c r="H56" s="25">
        <v>10000</v>
      </c>
      <c r="I56" s="22" t="s">
        <v>386</v>
      </c>
      <c r="J56" s="22" t="s">
        <v>387</v>
      </c>
      <c r="K56" s="22" t="s">
        <v>236</v>
      </c>
      <c r="L56" s="21" t="s">
        <v>51</v>
      </c>
      <c r="M56" s="21" t="s">
        <v>52</v>
      </c>
      <c r="N56" s="21" t="s">
        <v>53</v>
      </c>
      <c r="O56" s="21" t="s">
        <v>54</v>
      </c>
    </row>
    <row r="57" s="1" customFormat="1" ht="115" customHeight="1" spans="1:15">
      <c r="A57" s="21">
        <f>SUBTOTAL(103,$B$5:B57)*1</f>
        <v>52</v>
      </c>
      <c r="B57" s="22" t="s">
        <v>388</v>
      </c>
      <c r="C57" s="23" t="s">
        <v>389</v>
      </c>
      <c r="D57" s="22" t="s">
        <v>206</v>
      </c>
      <c r="E57" s="22" t="s">
        <v>390</v>
      </c>
      <c r="F57" s="22" t="s">
        <v>47</v>
      </c>
      <c r="G57" s="25">
        <v>106068.76</v>
      </c>
      <c r="H57" s="25">
        <v>8000</v>
      </c>
      <c r="I57" s="22" t="s">
        <v>391</v>
      </c>
      <c r="J57" s="22" t="s">
        <v>377</v>
      </c>
      <c r="K57" s="22" t="s">
        <v>112</v>
      </c>
      <c r="L57" s="21" t="s">
        <v>92</v>
      </c>
      <c r="M57" s="21" t="s">
        <v>93</v>
      </c>
      <c r="N57" s="34" t="s">
        <v>94</v>
      </c>
      <c r="O57" s="34" t="s">
        <v>95</v>
      </c>
    </row>
    <row r="58" s="1" customFormat="1" ht="115" customHeight="1" spans="1:15">
      <c r="A58" s="21">
        <f>SUBTOTAL(103,$B$5:B58)*1</f>
        <v>53</v>
      </c>
      <c r="B58" s="22" t="s">
        <v>392</v>
      </c>
      <c r="C58" s="23" t="s">
        <v>393</v>
      </c>
      <c r="D58" s="22" t="s">
        <v>206</v>
      </c>
      <c r="E58" s="22" t="s">
        <v>394</v>
      </c>
      <c r="F58" s="22" t="s">
        <v>178</v>
      </c>
      <c r="G58" s="25">
        <v>290925</v>
      </c>
      <c r="H58" s="25">
        <v>5000</v>
      </c>
      <c r="I58" s="22" t="s">
        <v>293</v>
      </c>
      <c r="J58" s="22" t="s">
        <v>395</v>
      </c>
      <c r="K58" s="22" t="s">
        <v>112</v>
      </c>
      <c r="L58" s="21" t="s">
        <v>92</v>
      </c>
      <c r="M58" s="21" t="s">
        <v>93</v>
      </c>
      <c r="N58" s="34" t="s">
        <v>94</v>
      </c>
      <c r="O58" s="34" t="s">
        <v>95</v>
      </c>
    </row>
    <row r="59" s="1" customFormat="1" ht="115" customHeight="1" spans="1:15">
      <c r="A59" s="21">
        <f>SUBTOTAL(103,$B$5:B59)*1</f>
        <v>54</v>
      </c>
      <c r="B59" s="22" t="s">
        <v>396</v>
      </c>
      <c r="C59" s="23" t="s">
        <v>397</v>
      </c>
      <c r="D59" s="22" t="s">
        <v>398</v>
      </c>
      <c r="E59" s="22" t="s">
        <v>399</v>
      </c>
      <c r="F59" s="24" t="s">
        <v>23</v>
      </c>
      <c r="G59" s="25">
        <v>45600</v>
      </c>
      <c r="H59" s="25">
        <v>13000</v>
      </c>
      <c r="I59" s="22" t="s">
        <v>400</v>
      </c>
      <c r="J59" s="22" t="s">
        <v>401</v>
      </c>
      <c r="K59" s="22" t="s">
        <v>402</v>
      </c>
      <c r="L59" s="21" t="s">
        <v>39</v>
      </c>
      <c r="M59" s="34" t="s">
        <v>40</v>
      </c>
      <c r="N59" s="34" t="s">
        <v>41</v>
      </c>
      <c r="O59" s="34" t="s">
        <v>42</v>
      </c>
    </row>
    <row r="60" s="1" customFormat="1" ht="115" customHeight="1" spans="1:15">
      <c r="A60" s="21">
        <f>SUBTOTAL(103,$B$5:B60)*1</f>
        <v>55</v>
      </c>
      <c r="B60" s="22" t="s">
        <v>403</v>
      </c>
      <c r="C60" s="23" t="s">
        <v>404</v>
      </c>
      <c r="D60" s="22" t="s">
        <v>398</v>
      </c>
      <c r="E60" s="22" t="s">
        <v>405</v>
      </c>
      <c r="F60" s="24" t="s">
        <v>23</v>
      </c>
      <c r="G60" s="25">
        <v>132927.72</v>
      </c>
      <c r="H60" s="25">
        <v>15000</v>
      </c>
      <c r="I60" s="22" t="s">
        <v>406</v>
      </c>
      <c r="J60" s="22" t="s">
        <v>407</v>
      </c>
      <c r="K60" s="22" t="s">
        <v>408</v>
      </c>
      <c r="L60" s="31" t="s">
        <v>220</v>
      </c>
      <c r="M60" s="31" t="s">
        <v>221</v>
      </c>
      <c r="N60" s="31" t="s">
        <v>222</v>
      </c>
      <c r="O60" s="31" t="s">
        <v>223</v>
      </c>
    </row>
    <row r="61" s="1" customFormat="1" ht="115" customHeight="1" spans="1:15">
      <c r="A61" s="21">
        <f>SUBTOTAL(103,$B$5:B61)*1</f>
        <v>56</v>
      </c>
      <c r="B61" s="22" t="s">
        <v>409</v>
      </c>
      <c r="C61" s="23" t="s">
        <v>410</v>
      </c>
      <c r="D61" s="22" t="s">
        <v>398</v>
      </c>
      <c r="E61" s="22" t="s">
        <v>411</v>
      </c>
      <c r="F61" s="22" t="s">
        <v>35</v>
      </c>
      <c r="G61" s="25">
        <v>81000</v>
      </c>
      <c r="H61" s="25">
        <v>15000</v>
      </c>
      <c r="I61" s="22" t="s">
        <v>412</v>
      </c>
      <c r="J61" s="22" t="s">
        <v>344</v>
      </c>
      <c r="K61" s="22" t="s">
        <v>413</v>
      </c>
      <c r="L61" s="21" t="s">
        <v>39</v>
      </c>
      <c r="M61" s="34" t="s">
        <v>40</v>
      </c>
      <c r="N61" s="34" t="s">
        <v>41</v>
      </c>
      <c r="O61" s="34" t="s">
        <v>42</v>
      </c>
    </row>
    <row r="62" s="1" customFormat="1" ht="115" customHeight="1" spans="1:15">
      <c r="A62" s="21">
        <f>SUBTOTAL(103,$B$5:B62)*1</f>
        <v>57</v>
      </c>
      <c r="B62" s="22" t="s">
        <v>414</v>
      </c>
      <c r="C62" s="23" t="s">
        <v>415</v>
      </c>
      <c r="D62" s="22" t="s">
        <v>416</v>
      </c>
      <c r="E62" s="22" t="s">
        <v>417</v>
      </c>
      <c r="F62" s="22" t="s">
        <v>208</v>
      </c>
      <c r="G62" s="25">
        <v>30000</v>
      </c>
      <c r="H62" s="25">
        <v>10000</v>
      </c>
      <c r="I62" s="22" t="s">
        <v>418</v>
      </c>
      <c r="J62" s="22" t="s">
        <v>235</v>
      </c>
      <c r="K62" s="22" t="s">
        <v>419</v>
      </c>
      <c r="L62" s="21" t="s">
        <v>39</v>
      </c>
      <c r="M62" s="34" t="s">
        <v>40</v>
      </c>
      <c r="N62" s="34" t="s">
        <v>41</v>
      </c>
      <c r="O62" s="34" t="s">
        <v>42</v>
      </c>
    </row>
  </sheetData>
  <mergeCells count="4">
    <mergeCell ref="A1:B1"/>
    <mergeCell ref="A2:M2"/>
    <mergeCell ref="L3:M3"/>
    <mergeCell ref="A5:B5"/>
  </mergeCells>
  <conditionalFormatting sqref="I39">
    <cfRule type="duplicateValues" dxfId="0" priority="106"/>
  </conditionalFormatting>
  <conditionalFormatting sqref="B50">
    <cfRule type="duplicateValues" dxfId="0" priority="51"/>
  </conditionalFormatting>
  <conditionalFormatting sqref="I56">
    <cfRule type="duplicateValues" dxfId="0" priority="105"/>
  </conditionalFormatting>
  <conditionalFormatting sqref="I62">
    <cfRule type="duplicateValues" dxfId="0" priority="108"/>
  </conditionalFormatting>
  <conditionalFormatting sqref="B26:B49 B62 B51:B59">
    <cfRule type="duplicateValues" dxfId="0" priority="52"/>
  </conditionalFormatting>
  <pageMargins left="0.432638888888889" right="0.354166666666667" top="0.354166666666667" bottom="0.354166666666667" header="0.297916666666667" footer="0.297916666666667"/>
  <pageSetup paperSize="9" scale="44" fitToHeight="0" orientation="landscape" horizontalDpi="600"/>
  <headerFooter>
    <oddFooter>&amp;C第 &amp;P 页，共 &amp;N 页</oddFooter>
  </headerFooter>
  <drawing r:id="rId1"/>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按责任单位分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黄献荭</cp:lastModifiedBy>
  <dcterms:created xsi:type="dcterms:W3CDTF">2020-12-19T22:08:00Z</dcterms:created>
  <dcterms:modified xsi:type="dcterms:W3CDTF">2022-02-15T09:46:34Z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E2A900469322434984B51E5A7E644F9C</vt:lpwstr>
  </property>
  <property fmtid="{D5CDD505-2E9C-101B-9397-08002B2CF9AE}" pid="4" name="KSOReadingLayout">
    <vt:bool>true</vt:bool>
  </property>
</Properties>
</file>